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bookViews>
  <sheets>
    <sheet name="Instructions" sheetId="6" r:id="rId1"/>
    <sheet name="Itinerary" sheetId="1" r:id="rId2"/>
    <sheet name="Receipts" sheetId="2" r:id="rId3"/>
    <sheet name="Example Scoring Total" sheetId="3" r:id="rId4"/>
    <sheet name="Cost Ranking" sheetId="4" r:id="rId5"/>
    <sheet name="Table1" sheetId="5" r:id="rId6"/>
    <sheet name="Table2" sheetId="7" r:id="rId7"/>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5" i="1" l="1"/>
  <c r="I165" i="1"/>
  <c r="E17" i="7" l="1"/>
  <c r="E11" i="7"/>
  <c r="M10" i="3" l="1"/>
  <c r="M6" i="3"/>
  <c r="M4" i="3"/>
  <c r="N4" i="3"/>
  <c r="N6" i="3"/>
  <c r="G165" i="1" l="1"/>
  <c r="N165" i="1"/>
  <c r="A165" i="1"/>
  <c r="B3" i="4"/>
  <c r="B4" i="4" s="1"/>
  <c r="B5" i="4" l="1"/>
  <c r="B6" i="4" l="1"/>
  <c r="B7" i="4" l="1"/>
  <c r="B8" i="4" l="1"/>
  <c r="B9" i="4" l="1"/>
  <c r="B10" i="4" l="1"/>
  <c r="B11" i="4" l="1"/>
  <c r="B12" i="4" l="1"/>
  <c r="B13" i="4" l="1"/>
  <c r="B14" i="4" l="1"/>
  <c r="B15" i="4" l="1"/>
  <c r="B16" i="4" l="1"/>
  <c r="B17" i="4" l="1"/>
  <c r="B18" i="4" l="1"/>
  <c r="B19" i="4" l="1"/>
  <c r="B20" i="4" l="1"/>
  <c r="B21" i="4" l="1"/>
  <c r="B22" i="4" l="1"/>
  <c r="B23" i="4" l="1"/>
  <c r="B24" i="4" l="1"/>
  <c r="B25" i="4" l="1"/>
  <c r="B26" i="4" l="1"/>
  <c r="B27" i="4" l="1"/>
  <c r="B28" i="4" l="1"/>
  <c r="B29" i="4" l="1"/>
  <c r="B30" i="4" l="1"/>
  <c r="B31" i="4" l="1"/>
  <c r="B32" i="4" l="1"/>
  <c r="B33" i="4" l="1"/>
  <c r="B34" i="4" l="1"/>
  <c r="B35" i="4" l="1"/>
  <c r="B36" i="4" l="1"/>
  <c r="B37" i="4" l="1"/>
  <c r="B38" i="4" l="1"/>
  <c r="B39" i="4" l="1"/>
  <c r="B40" i="4" l="1"/>
  <c r="B41" i="4" l="1"/>
  <c r="B42" i="4" l="1"/>
  <c r="B43" i="4" l="1"/>
  <c r="B44" i="4" l="1"/>
  <c r="B45" i="4" l="1"/>
  <c r="B46" i="4" l="1"/>
  <c r="B47" i="4" l="1"/>
  <c r="B48" i="4" l="1"/>
  <c r="B49" i="4" l="1"/>
  <c r="B50" i="4" l="1"/>
  <c r="B51" i="4" l="1"/>
  <c r="B52" i="4" l="1"/>
  <c r="B53" i="4" l="1"/>
  <c r="B54" i="4" l="1"/>
  <c r="B55" i="4" l="1"/>
  <c r="B56" i="4" l="1"/>
  <c r="B57" i="4" l="1"/>
  <c r="B58" i="4" l="1"/>
  <c r="B59" i="4" l="1"/>
  <c r="B60" i="4" l="1"/>
  <c r="B61" i="4" l="1"/>
  <c r="B62" i="4" l="1"/>
  <c r="B63" i="4" l="1"/>
  <c r="B64" i="4" l="1"/>
  <c r="B65" i="4" l="1"/>
  <c r="B66" i="4" l="1"/>
  <c r="B67" i="4" l="1"/>
  <c r="B68" i="4" l="1"/>
  <c r="B69" i="4" l="1"/>
  <c r="B70" i="4" l="1"/>
  <c r="B71" i="4" l="1"/>
  <c r="B72" i="4" l="1"/>
  <c r="B73" i="4" l="1"/>
  <c r="B74" i="4" l="1"/>
  <c r="C74" i="4" l="1"/>
  <c r="G74" i="4" s="1"/>
  <c r="B75" i="4"/>
  <c r="C75" i="4" l="1"/>
  <c r="G75" i="4" s="1"/>
  <c r="C2" i="4"/>
  <c r="G2" i="4" s="1"/>
  <c r="C3" i="4"/>
  <c r="G3" i="4" s="1"/>
  <c r="C4" i="4"/>
  <c r="G4" i="4" s="1"/>
  <c r="C5" i="4"/>
  <c r="G5" i="4" s="1"/>
  <c r="C6" i="4"/>
  <c r="G6" i="4" s="1"/>
  <c r="C7" i="4"/>
  <c r="G7" i="4" s="1"/>
  <c r="C8" i="4"/>
  <c r="G8" i="4" s="1"/>
  <c r="C9" i="4"/>
  <c r="G9" i="4" s="1"/>
  <c r="C10" i="4"/>
  <c r="G10" i="4" s="1"/>
  <c r="C11" i="4"/>
  <c r="G11" i="4" s="1"/>
  <c r="C12" i="4"/>
  <c r="G12" i="4" s="1"/>
  <c r="C13" i="4"/>
  <c r="G13" i="4" s="1"/>
  <c r="C14" i="4"/>
  <c r="G14" i="4" s="1"/>
  <c r="C15" i="4"/>
  <c r="G15" i="4" s="1"/>
  <c r="C16" i="4"/>
  <c r="G16" i="4" s="1"/>
  <c r="C17" i="4"/>
  <c r="G17" i="4" s="1"/>
  <c r="C18" i="4"/>
  <c r="G18" i="4" s="1"/>
  <c r="C19" i="4"/>
  <c r="G19" i="4" s="1"/>
  <c r="C20" i="4"/>
  <c r="G20" i="4" s="1"/>
  <c r="C21" i="4"/>
  <c r="G21" i="4" s="1"/>
  <c r="C22" i="4"/>
  <c r="G22" i="4" s="1"/>
  <c r="C23" i="4"/>
  <c r="G23" i="4" s="1"/>
  <c r="C24" i="4"/>
  <c r="G24" i="4" s="1"/>
  <c r="C25" i="4"/>
  <c r="G25" i="4" s="1"/>
  <c r="C26" i="4"/>
  <c r="G26" i="4" s="1"/>
  <c r="C27" i="4"/>
  <c r="G27" i="4" s="1"/>
  <c r="C28" i="4"/>
  <c r="G28" i="4" s="1"/>
  <c r="C29" i="4"/>
  <c r="G29" i="4" s="1"/>
  <c r="C30" i="4"/>
  <c r="G30" i="4" s="1"/>
  <c r="C31" i="4"/>
  <c r="G31" i="4" s="1"/>
  <c r="C32" i="4"/>
  <c r="G32" i="4" s="1"/>
  <c r="C33" i="4"/>
  <c r="G33" i="4" s="1"/>
  <c r="C34" i="4"/>
  <c r="G34" i="4" s="1"/>
  <c r="C35" i="4"/>
  <c r="G35" i="4" s="1"/>
  <c r="C36" i="4"/>
  <c r="G36" i="4" s="1"/>
  <c r="C37" i="4"/>
  <c r="G37" i="4" s="1"/>
  <c r="C38" i="4"/>
  <c r="G38" i="4" s="1"/>
  <c r="C39" i="4"/>
  <c r="G39" i="4" s="1"/>
  <c r="C40" i="4"/>
  <c r="G40" i="4" s="1"/>
  <c r="C41" i="4"/>
  <c r="G41" i="4" s="1"/>
  <c r="C42" i="4"/>
  <c r="G42" i="4" s="1"/>
  <c r="C43" i="4"/>
  <c r="G43" i="4" s="1"/>
  <c r="C44" i="4"/>
  <c r="G44" i="4" s="1"/>
  <c r="C45" i="4"/>
  <c r="G45" i="4" s="1"/>
  <c r="C46" i="4"/>
  <c r="G46" i="4" s="1"/>
  <c r="C47" i="4"/>
  <c r="G47" i="4" s="1"/>
  <c r="C48" i="4"/>
  <c r="G48" i="4" s="1"/>
  <c r="C49" i="4"/>
  <c r="G49" i="4" s="1"/>
  <c r="C50" i="4"/>
  <c r="G50" i="4" s="1"/>
  <c r="C51" i="4"/>
  <c r="G51" i="4" s="1"/>
  <c r="C52" i="4"/>
  <c r="G52" i="4" s="1"/>
  <c r="C53" i="4"/>
  <c r="G53" i="4" s="1"/>
  <c r="C54" i="4"/>
  <c r="G54" i="4" s="1"/>
  <c r="C55" i="4"/>
  <c r="G55" i="4" s="1"/>
  <c r="C56" i="4"/>
  <c r="G56" i="4" s="1"/>
  <c r="C57" i="4"/>
  <c r="G57" i="4" s="1"/>
  <c r="C58" i="4"/>
  <c r="G58" i="4" s="1"/>
  <c r="C59" i="4"/>
  <c r="G59" i="4" s="1"/>
  <c r="C60" i="4"/>
  <c r="G60" i="4" s="1"/>
  <c r="C61" i="4"/>
  <c r="G61" i="4" s="1"/>
  <c r="C62" i="4"/>
  <c r="G62" i="4" s="1"/>
  <c r="C63" i="4"/>
  <c r="G63" i="4" s="1"/>
  <c r="C64" i="4"/>
  <c r="G64" i="4" s="1"/>
  <c r="C65" i="4"/>
  <c r="G65" i="4" s="1"/>
  <c r="C66" i="4"/>
  <c r="G66" i="4" s="1"/>
  <c r="C67" i="4"/>
  <c r="G67" i="4" s="1"/>
  <c r="C68" i="4"/>
  <c r="G68" i="4" s="1"/>
  <c r="C69" i="4"/>
  <c r="G69" i="4" s="1"/>
  <c r="C70" i="4"/>
  <c r="G70" i="4" s="1"/>
  <c r="C71" i="4"/>
  <c r="G71" i="4" s="1"/>
  <c r="C72" i="4"/>
  <c r="G72" i="4" s="1"/>
  <c r="C73" i="4"/>
  <c r="G73" i="4" s="1"/>
</calcChain>
</file>

<file path=xl/comments1.xml><?xml version="1.0" encoding="utf-8"?>
<comments xmlns="http://schemas.openxmlformats.org/spreadsheetml/2006/main">
  <authors>
    <author>Rick Boudreau</author>
  </authors>
  <commentList>
    <comment ref="C1" authorId="0">
      <text>
        <r>
          <rPr>
            <b/>
            <sz val="9"/>
            <color indexed="81"/>
            <rFont val="Tahoma"/>
            <family val="2"/>
          </rPr>
          <t>Rick Boudreau:</t>
        </r>
        <r>
          <rPr>
            <sz val="9"/>
            <color indexed="81"/>
            <rFont val="Tahoma"/>
            <family val="2"/>
          </rPr>
          <t xml:space="preserve">
scaled from 100 (lowest cost) to 0 (highest cost)</t>
        </r>
      </text>
    </comment>
    <comment ref="E1" authorId="0">
      <text>
        <r>
          <rPr>
            <b/>
            <sz val="9"/>
            <color indexed="81"/>
            <rFont val="Tahoma"/>
            <family val="2"/>
          </rPr>
          <t>Rick Boudreau:</t>
        </r>
        <r>
          <rPr>
            <sz val="9"/>
            <color indexed="81"/>
            <rFont val="Tahoma"/>
            <family val="2"/>
          </rPr>
          <t xml:space="preserve">
this basically amplifies the value assigned in Column C</t>
        </r>
      </text>
    </comment>
  </commentList>
</comments>
</file>

<file path=xl/sharedStrings.xml><?xml version="1.0" encoding="utf-8"?>
<sst xmlns="http://schemas.openxmlformats.org/spreadsheetml/2006/main" count="259" uniqueCount="201">
  <si>
    <t>Day #</t>
  </si>
  <si>
    <t>Location</t>
  </si>
  <si>
    <t>City</t>
  </si>
  <si>
    <t xml:space="preserve">Country </t>
  </si>
  <si>
    <t>Sites Visited</t>
  </si>
  <si>
    <t>USA</t>
  </si>
  <si>
    <t>Mode of Transportation Used</t>
  </si>
  <si>
    <t>Uber</t>
  </si>
  <si>
    <t>Vendor</t>
  </si>
  <si>
    <t>MaaS</t>
  </si>
  <si>
    <t>Cost</t>
  </si>
  <si>
    <t>Time</t>
  </si>
  <si>
    <t xml:space="preserve">Number of ASCE Historic Landmark Sites Visited= </t>
  </si>
  <si>
    <t xml:space="preserve">Total Cost:  </t>
  </si>
  <si>
    <t>XX</t>
  </si>
  <si>
    <t xml:space="preserve">Modes Used: </t>
  </si>
  <si>
    <t>Ö</t>
  </si>
  <si>
    <t>·</t>
  </si>
  <si>
    <t>TBD</t>
  </si>
  <si>
    <t>Date</t>
  </si>
  <si>
    <t>Exhibit/Receipt</t>
  </si>
  <si>
    <t>A</t>
  </si>
  <si>
    <t>a transportation mode utilized is counted only once, and is counted the first time of its use</t>
  </si>
  <si>
    <t>B</t>
  </si>
  <si>
    <t>Number of Days to Complete</t>
  </si>
  <si>
    <t>Point Total:</t>
  </si>
  <si>
    <t>Received 74 entries for this competition</t>
  </si>
  <si>
    <t>This entry represented the 17th lowest cost</t>
  </si>
  <si>
    <t>Hypothetical Example intended to illustrate scoring metrics</t>
  </si>
  <si>
    <t>Rank</t>
  </si>
  <si>
    <t>lowest cost</t>
  </si>
  <si>
    <t>highest cost</t>
  </si>
  <si>
    <t>unit point</t>
  </si>
  <si>
    <t>x</t>
  </si>
  <si>
    <t>multiple</t>
  </si>
  <si>
    <t>=</t>
  </si>
  <si>
    <t>points</t>
  </si>
  <si>
    <t>amplification multiple</t>
  </si>
  <si>
    <t>Mode</t>
  </si>
  <si>
    <t>Min. Distance (miles)</t>
  </si>
  <si>
    <t>Cost ($US/mi)</t>
  </si>
  <si>
    <t>row boat/canoe</t>
  </si>
  <si>
    <t>scooter</t>
  </si>
  <si>
    <t>bicycle</t>
  </si>
  <si>
    <t>motor cycle</t>
  </si>
  <si>
    <t>car (rental)</t>
  </si>
  <si>
    <t>car (MaaS)</t>
  </si>
  <si>
    <t>horse, camel, elephant</t>
  </si>
  <si>
    <t>hitch hike</t>
  </si>
  <si>
    <t>hot-air balloon</t>
  </si>
  <si>
    <t>sail boat</t>
  </si>
  <si>
    <t>hop a train (hobo style)</t>
  </si>
  <si>
    <t>Avg. Speed (mi/hr)</t>
  </si>
  <si>
    <t>transit - bus</t>
  </si>
  <si>
    <t>other modes - be creative</t>
  </si>
  <si>
    <t>walk-jog-run</t>
  </si>
  <si>
    <t>Around the World logging template_FirstLastName.xlsx</t>
  </si>
  <si>
    <t>Columns A-G</t>
  </si>
  <si>
    <t>1st TAB</t>
  </si>
  <si>
    <t>2nd TAB</t>
  </si>
  <si>
    <t>Notes:</t>
  </si>
  <si>
    <t>2. Greyhound, etc.</t>
  </si>
  <si>
    <t>(Amtrak, Qufu, Via are a few examples)</t>
  </si>
  <si>
    <t>3. Any high speed or conventional rail service connecting cities  throughout the world</t>
  </si>
  <si>
    <t>4. Holland, Norwegian, Viking, Princess to name a few</t>
  </si>
  <si>
    <t>dog sled</t>
  </si>
  <si>
    <t>3rd TAB</t>
  </si>
  <si>
    <t>4th TAB</t>
  </si>
  <si>
    <t>The example shown here is only intended to illustrate how the 2nd worksheet/TAB should be filled out. It is the goal of the Competition Committee that your entries will be self-scored to a certain degree. Each entry will be confirmed as accurate as it applies to the guidelines set forth by the Committee.</t>
  </si>
  <si>
    <t>5th TAB</t>
  </si>
  <si>
    <t>6th TAB</t>
  </si>
  <si>
    <t>power boat (think Miami intercoastal)</t>
  </si>
  <si>
    <r>
      <t xml:space="preserve">transit - train (rail and/or light rail) </t>
    </r>
    <r>
      <rPr>
        <vertAlign val="superscript"/>
        <sz val="11"/>
        <color theme="1"/>
        <rFont val="Calibri"/>
        <family val="2"/>
        <scheme val="minor"/>
      </rPr>
      <t>5</t>
    </r>
  </si>
  <si>
    <t xml:space="preserve">5. BART (San Francisco), Metro (Wash DC), MARTA (Atlanta), MAX (Portland) are just a few examples </t>
  </si>
  <si>
    <t>of transit-train or lightrail mode</t>
  </si>
  <si>
    <t>1. United, Delta, Alaska, Korean, American, KLM, ……….., many others</t>
  </si>
  <si>
    <t xml:space="preserve">C </t>
  </si>
  <si>
    <t>Start/End Location</t>
  </si>
  <si>
    <t>Instructions</t>
  </si>
  <si>
    <t>Receipts</t>
  </si>
  <si>
    <t>Example Scoring Total</t>
  </si>
  <si>
    <t>Cost Ranking</t>
  </si>
  <si>
    <t>Table 1</t>
  </si>
  <si>
    <t>The data contained in this table shall be used to determine distance traveled and the associated cost for using a particular mode of transportation in your journey. The last entry in this table is generic. You are certainly welcome to be creative with a mode here, but the travel mimimum distance / average speed / cost should conform to this row in the table.</t>
  </si>
  <si>
    <r>
      <t xml:space="preserve">Columns A-E are self-explanatory. Column F is reserved for documenting  anything noteworthy that you saw or visited (a museum, national park, sporting venue, lake, ASCE historical landmark, etc.). </t>
    </r>
    <r>
      <rPr>
        <b/>
        <u/>
        <sz val="12"/>
        <color theme="1"/>
        <rFont val="Calibri"/>
        <family val="2"/>
        <scheme val="minor"/>
      </rPr>
      <t>If you visited an ASCE historical landmark, please enter the value "1" in Column G on the row that the visit occurred</t>
    </r>
    <r>
      <rPr>
        <sz val="12"/>
        <color theme="1"/>
        <rFont val="Calibri"/>
        <family val="2"/>
        <scheme val="minor"/>
      </rPr>
      <t>.</t>
    </r>
  </si>
  <si>
    <t>Unique?</t>
  </si>
  <si>
    <t>ASCE Site?</t>
  </si>
  <si>
    <t>Bonuses</t>
  </si>
  <si>
    <t>Did entrant make it to Antarctica?</t>
  </si>
  <si>
    <t>Max. Distance (miles)</t>
  </si>
  <si>
    <t>helicopter</t>
  </si>
  <si>
    <r>
      <t xml:space="preserve">Commercial Airline </t>
    </r>
    <r>
      <rPr>
        <vertAlign val="superscript"/>
        <sz val="11"/>
        <color theme="1"/>
        <rFont val="Calibri"/>
        <family val="2"/>
        <scheme val="minor"/>
      </rPr>
      <t>1,6</t>
    </r>
  </si>
  <si>
    <r>
      <t xml:space="preserve">Commercial Long-haul Bus </t>
    </r>
    <r>
      <rPr>
        <vertAlign val="superscript"/>
        <sz val="11"/>
        <color theme="1"/>
        <rFont val="Calibri"/>
        <family val="2"/>
        <scheme val="minor"/>
      </rPr>
      <t>2,6</t>
    </r>
  </si>
  <si>
    <r>
      <t xml:space="preserve">Commercial Train (high-speed rail) </t>
    </r>
    <r>
      <rPr>
        <vertAlign val="superscript"/>
        <sz val="11"/>
        <color theme="1"/>
        <rFont val="Calibri"/>
        <family val="2"/>
        <scheme val="minor"/>
      </rPr>
      <t>3,6</t>
    </r>
  </si>
  <si>
    <r>
      <t xml:space="preserve">Commercial Ship </t>
    </r>
    <r>
      <rPr>
        <vertAlign val="superscript"/>
        <sz val="11"/>
        <color theme="1"/>
        <rFont val="Calibri"/>
        <family val="2"/>
        <scheme val="minor"/>
      </rPr>
      <t>4,6</t>
    </r>
  </si>
  <si>
    <r>
      <t xml:space="preserve">6. A receipt is required with a planned itinerary (dates of travel, begin-end locations, </t>
    </r>
    <r>
      <rPr>
        <i/>
        <strike/>
        <sz val="10"/>
        <color theme="1"/>
        <rFont val="Calibri"/>
        <family val="2"/>
        <scheme val="minor"/>
      </rPr>
      <t>cost</t>
    </r>
    <r>
      <rPr>
        <i/>
        <sz val="10"/>
        <color theme="1"/>
        <rFont val="Calibri"/>
        <family val="2"/>
        <scheme val="minor"/>
      </rPr>
      <t>)</t>
    </r>
  </si>
  <si>
    <t>Seattle</t>
  </si>
  <si>
    <t>Space Needle</t>
  </si>
  <si>
    <t>miles</t>
  </si>
  <si>
    <t>traveled</t>
  </si>
  <si>
    <t>n.a.</t>
  </si>
  <si>
    <t>Lacey V Murrow Bridge</t>
  </si>
  <si>
    <t>Itinerary</t>
  </si>
  <si>
    <t>time of</t>
  </si>
  <si>
    <t>travel (hr)</t>
  </si>
  <si>
    <t>Los Angeles Airport (LAX)</t>
  </si>
  <si>
    <t>Seattle-Tacoma Airport (SEA)</t>
  </si>
  <si>
    <t>San Francisco</t>
  </si>
  <si>
    <t>San Francisco Airport (SFO)</t>
  </si>
  <si>
    <t>Alaska Airlines</t>
  </si>
  <si>
    <t>Avis Car Rental</t>
  </si>
  <si>
    <t>Los Angeles</t>
  </si>
  <si>
    <t>Tokyo</t>
  </si>
  <si>
    <t>Japan</t>
  </si>
  <si>
    <r>
      <rPr>
        <b/>
        <sz val="12"/>
        <color theme="1"/>
        <rFont val="Calibri"/>
        <family val="2"/>
        <scheme val="minor"/>
      </rPr>
      <t>Example</t>
    </r>
    <r>
      <rPr>
        <sz val="12"/>
        <color theme="1"/>
        <rFont val="Calibri"/>
        <family val="2"/>
        <scheme val="minor"/>
      </rPr>
      <t xml:space="preserve">: </t>
    </r>
    <r>
      <rPr>
        <i/>
        <sz val="12"/>
        <color theme="1"/>
        <rFont val="Calibri"/>
        <family val="2"/>
        <scheme val="minor"/>
      </rPr>
      <t>Around the World logging template_AnneTaggert.xlsx</t>
    </r>
  </si>
  <si>
    <r>
      <rPr>
        <b/>
        <sz val="12"/>
        <color theme="1"/>
        <rFont val="Calibri"/>
        <family val="2"/>
        <scheme val="minor"/>
      </rPr>
      <t>Example</t>
    </r>
    <r>
      <rPr>
        <sz val="12"/>
        <color theme="1"/>
        <rFont val="Calibri"/>
        <family val="2"/>
        <scheme val="minor"/>
      </rPr>
      <t xml:space="preserve">: </t>
    </r>
    <r>
      <rPr>
        <i/>
        <sz val="12"/>
        <color theme="1"/>
        <rFont val="Calibri"/>
        <family val="2"/>
        <scheme val="minor"/>
      </rPr>
      <t>Around the World logging template_StephenKruger.xlsx</t>
    </r>
  </si>
  <si>
    <t>Commercial Airline</t>
  </si>
  <si>
    <t>Cost (USD)</t>
  </si>
  <si>
    <t>Time (hrs.)</t>
  </si>
  <si>
    <t>Table 2</t>
  </si>
  <si>
    <t>7th TAB</t>
  </si>
  <si>
    <t>Did entrant make it to Africa?</t>
  </si>
  <si>
    <t>750 points</t>
  </si>
  <si>
    <t>Table 1- Standard Travel Modes</t>
  </si>
  <si>
    <t>Table 2 - Adventurous Travel Modes</t>
  </si>
  <si>
    <t>Adventurous Travel Mode</t>
  </si>
  <si>
    <t>Jeepney</t>
  </si>
  <si>
    <t>Cyclo</t>
  </si>
  <si>
    <t>Chicken Bus</t>
  </si>
  <si>
    <t>Junk Boat</t>
  </si>
  <si>
    <t>Habal Habal</t>
  </si>
  <si>
    <t>Maglev</t>
  </si>
  <si>
    <t>Reindeer Sled</t>
  </si>
  <si>
    <t>Suspension Railway</t>
  </si>
  <si>
    <t>Duquesne Incline</t>
  </si>
  <si>
    <t>Aerial Tramway</t>
  </si>
  <si>
    <t>Hydrofoil</t>
  </si>
  <si>
    <t>Hovercraft</t>
  </si>
  <si>
    <t>Dog Sled Ride</t>
  </si>
  <si>
    <t>Zorb</t>
  </si>
  <si>
    <t>Terra Bus</t>
  </si>
  <si>
    <t>Zip Line</t>
  </si>
  <si>
    <t>Ice Angel</t>
  </si>
  <si>
    <t>Elephant</t>
  </si>
  <si>
    <t>Shanghai, China</t>
  </si>
  <si>
    <t>Lapland, Finland</t>
  </si>
  <si>
    <t>Philippines</t>
  </si>
  <si>
    <t>Venice, Italy</t>
  </si>
  <si>
    <t>Wuppertal, Germany</t>
  </si>
  <si>
    <t>Vietnam</t>
  </si>
  <si>
    <t>Guatemala</t>
  </si>
  <si>
    <t>Klein Matterhorn, Switzerland</t>
  </si>
  <si>
    <t>Duck Tour Ferry</t>
  </si>
  <si>
    <t>Felucca Boat</t>
  </si>
  <si>
    <t>Battambang, Cambodia</t>
  </si>
  <si>
    <t>Aegina, Greece</t>
  </si>
  <si>
    <t>Beyoglu, Turkey</t>
  </si>
  <si>
    <t>Lake Titicaca, Peru</t>
  </si>
  <si>
    <t>Queenstown, New Zealand</t>
  </si>
  <si>
    <t>Athabasca Glacier, Canada</t>
  </si>
  <si>
    <t>Costa Rica</t>
  </si>
  <si>
    <t>Luang Prabang, Laos</t>
  </si>
  <si>
    <t>Gondola (aerial tram)</t>
  </si>
  <si>
    <t>Gondola (canal boat)</t>
  </si>
  <si>
    <t>India</t>
  </si>
  <si>
    <t>Tuktuk (rickshaw)</t>
  </si>
  <si>
    <t>Monte Toboggan</t>
  </si>
  <si>
    <t>Madeira, Portugal</t>
  </si>
  <si>
    <t>Egypt</t>
  </si>
  <si>
    <t>Bamboo Train (norry/nori)</t>
  </si>
  <si>
    <r>
      <t>Underground Funicular (t</t>
    </r>
    <r>
      <rPr>
        <sz val="11"/>
        <color theme="1"/>
        <rFont val="Calibri"/>
        <family val="2"/>
      </rPr>
      <t>ünel)</t>
    </r>
  </si>
  <si>
    <t>Barco de Totora (reed boat)</t>
  </si>
  <si>
    <r>
      <t>Days to Complete Bonus: 20-15 = 5 (x100points/day) =</t>
    </r>
    <r>
      <rPr>
        <b/>
        <sz val="11"/>
        <color rgb="FF0070C0"/>
        <rFont val="Calibri"/>
        <family val="2"/>
        <scheme val="minor"/>
      </rPr>
      <t xml:space="preserve"> </t>
    </r>
    <r>
      <rPr>
        <b/>
        <u/>
        <sz val="11"/>
        <color rgb="FF0070C0"/>
        <rFont val="Calibri"/>
        <family val="2"/>
        <scheme val="minor"/>
      </rPr>
      <t>500 points</t>
    </r>
  </si>
  <si>
    <r>
      <t xml:space="preserve">ASCE Historic Landmark Sites: 23 (x 175points/site) = </t>
    </r>
    <r>
      <rPr>
        <b/>
        <u/>
        <sz val="11"/>
        <color rgb="FF0070C0"/>
        <rFont val="Calibri"/>
        <family val="2"/>
        <scheme val="minor"/>
      </rPr>
      <t>4,025 points</t>
    </r>
  </si>
  <si>
    <r>
      <t xml:space="preserve">Modes of Transportion Used: 29-10 = 19 (x 300 points/mode beyond 10) = </t>
    </r>
    <r>
      <rPr>
        <b/>
        <u/>
        <sz val="11"/>
        <color rgb="FF0070C0"/>
        <rFont val="Calibri"/>
        <family val="2"/>
        <scheme val="minor"/>
      </rPr>
      <t>2,700 points</t>
    </r>
  </si>
  <si>
    <r>
      <t xml:space="preserve">Total Cost: $17,278.79 (ranked 17 lowest out of 74) = </t>
    </r>
    <r>
      <rPr>
        <b/>
        <u/>
        <sz val="11"/>
        <color rgb="FF0070C0"/>
        <rFont val="Calibri"/>
        <family val="2"/>
        <scheme val="minor"/>
      </rPr>
      <t>770 points</t>
    </r>
    <r>
      <rPr>
        <b/>
        <sz val="11"/>
        <color theme="1"/>
        <rFont val="Calibri"/>
        <family val="2"/>
        <scheme val="minor"/>
      </rPr>
      <t xml:space="preserve">      </t>
    </r>
    <r>
      <rPr>
        <sz val="11"/>
        <color theme="1"/>
        <rFont val="Calibri"/>
        <family val="2"/>
        <scheme val="minor"/>
      </rPr>
      <t>[see TAB:</t>
    </r>
    <r>
      <rPr>
        <b/>
        <i/>
        <sz val="11"/>
        <color theme="1"/>
        <rFont val="Calibri"/>
        <family val="2"/>
        <scheme val="minor"/>
      </rPr>
      <t>cost ranking</t>
    </r>
    <r>
      <rPr>
        <sz val="11"/>
        <color theme="1"/>
        <rFont val="Calibri"/>
        <family val="2"/>
        <scheme val="minor"/>
      </rPr>
      <t xml:space="preserve"> for calculation &lt;&lt;&gt;&gt;  100-(</t>
    </r>
    <r>
      <rPr>
        <sz val="11"/>
        <color theme="6" tint="-0.499984740745262"/>
        <rFont val="Calibri"/>
        <family val="2"/>
        <scheme val="minor"/>
      </rPr>
      <t>17</t>
    </r>
    <r>
      <rPr>
        <sz val="11"/>
        <color theme="1"/>
        <rFont val="Calibri"/>
        <family val="2"/>
        <scheme val="minor"/>
      </rPr>
      <t>*100/</t>
    </r>
    <r>
      <rPr>
        <sz val="11"/>
        <color theme="6" tint="-0.499984740745262"/>
        <rFont val="Calibri"/>
        <family val="2"/>
        <scheme val="minor"/>
      </rPr>
      <t>74</t>
    </r>
    <r>
      <rPr>
        <sz val="11"/>
        <color theme="1"/>
        <rFont val="Calibri"/>
        <family val="2"/>
        <scheme val="minor"/>
      </rPr>
      <t xml:space="preserve">)*10]    </t>
    </r>
  </si>
  <si>
    <r>
      <t xml:space="preserve">Additional Continents: Africa = </t>
    </r>
    <r>
      <rPr>
        <b/>
        <u/>
        <sz val="11"/>
        <color rgb="FF0070C0"/>
        <rFont val="Calibri"/>
        <family val="2"/>
        <scheme val="minor"/>
      </rPr>
      <t>750 points</t>
    </r>
  </si>
  <si>
    <r>
      <t>Modes of Adventurous Transportation Used: 2 (x 600 points/mode) =</t>
    </r>
    <r>
      <rPr>
        <b/>
        <sz val="11"/>
        <color rgb="FF0070C0"/>
        <rFont val="Calibri"/>
        <family val="2"/>
        <scheme val="minor"/>
      </rPr>
      <t xml:space="preserve"> </t>
    </r>
    <r>
      <rPr>
        <b/>
        <u/>
        <sz val="11"/>
        <color rgb="FF0070C0"/>
        <rFont val="Calibri"/>
        <family val="2"/>
        <scheme val="minor"/>
      </rPr>
      <t>1,200 points</t>
    </r>
  </si>
  <si>
    <r>
      <t xml:space="preserve">GRAND TOTAL POINTS AWARDED: </t>
    </r>
    <r>
      <rPr>
        <b/>
        <u/>
        <sz val="14"/>
        <color rgb="FF0070C0"/>
        <rFont val="Calibri"/>
        <family val="2"/>
        <scheme val="minor"/>
      </rPr>
      <t xml:space="preserve"> 9,945</t>
    </r>
  </si>
  <si>
    <t xml:space="preserve">The contents of this table highlight adventurous modes of transportation that are unique to a specific regional area. The use of one of these methods at the location listed yields a higher point total than the standard modes of transporation found in Table 1, but they may be more difficult to include in your itenerary.  </t>
  </si>
  <si>
    <r>
      <t>Keep in mind that the 6 touch points (</t>
    </r>
    <r>
      <rPr>
        <sz val="12"/>
        <color rgb="FFFF0000"/>
        <rFont val="Calibri"/>
        <family val="2"/>
        <scheme val="minor"/>
      </rPr>
      <t>Montreal Canada/Bangkok Thailand/Wellington New Zealand/Istanbul Turkey/Madrid Spain/Buenos Aires Argentina</t>
    </r>
    <r>
      <rPr>
        <sz val="12"/>
        <color theme="1"/>
        <rFont val="Calibri"/>
        <family val="2"/>
        <scheme val="minor"/>
      </rPr>
      <t>) must be represented on a row of this table.</t>
    </r>
  </si>
  <si>
    <t>Adventurous?</t>
  </si>
  <si>
    <t>No Limit</t>
  </si>
  <si>
    <t>Date/Time of Arrival/Departure</t>
  </si>
  <si>
    <t>Columns H-O</t>
  </si>
  <si>
    <t>Tell us how you got from location A to location B. If you used more than 1 mode of transportation to get there, add row(s) for each mode. If the mode was the 1st time you used this mode on your journey, please enter the value "1" on the same row in Column I to receive credit for using the mode. You won't get credit again for using the same mode later in your trip, but you may use the same mode multiple times in your journey if necessary (up to 15 times maximum for standard modes and 7 times for commercial). As an example; if you use Delta, KLM and Korean Airlines (list these in Column J - Vendor) for 3 legs in your journey, you'll only receive 1 credit for using commercial air as a mode - likewise, if you use Uber, Lyft and taxi cabs (list these in Column J - Vendor) multiple times throughout your journey, you'll only receive 1 credit for using mobility as a service (MaaS).</t>
  </si>
  <si>
    <t>Similarly, if an Adventurous mode of transporation was used (see Table 2), enter the value "1" on the same row in Column J to receive credit for the experience.</t>
  </si>
  <si>
    <t>Simply obtain a screen capture of your travel service with the date/time of departure and date/time of arrival clearly showing where the trip begins and ends (City-Country). Ignore all vendor prices in favor of the rates provided in Table 1. Copy this screen capture in the Receipts worksheet/TAB and provided an alphabetic label in the order it will be used in your overall journey. When applicable, make sure you arrive at least 2 hours before your scheduled departure!</t>
  </si>
  <si>
    <t xml:space="preserve">Show the cost for all transportation in Column N using the information contained in Table 1. Accompany applicable modes of transportation with the Vendor name in Column K. Each vendor should be represented on your receipt/exhibit recorded on the 3rd worksheet/TAB. </t>
  </si>
  <si>
    <t>Receipt A - Flight from Seattle to San Francisco</t>
  </si>
  <si>
    <r>
      <t>This logging template contains 7 individual worksheets (TABS). The</t>
    </r>
    <r>
      <rPr>
        <b/>
        <sz val="12"/>
        <color theme="1"/>
        <rFont val="Calibri"/>
        <family val="2"/>
        <scheme val="minor"/>
      </rPr>
      <t xml:space="preserve"> </t>
    </r>
    <r>
      <rPr>
        <b/>
        <u/>
        <sz val="12"/>
        <color theme="1"/>
        <rFont val="Calibri"/>
        <family val="2"/>
        <scheme val="minor"/>
      </rPr>
      <t>2nd TAB (Itinerary)</t>
    </r>
    <r>
      <rPr>
        <sz val="12"/>
        <color theme="1"/>
        <rFont val="Calibri"/>
        <family val="2"/>
        <scheme val="minor"/>
      </rPr>
      <t xml:space="preserve"> and the </t>
    </r>
    <r>
      <rPr>
        <b/>
        <u/>
        <sz val="12"/>
        <color theme="1"/>
        <rFont val="Calibri"/>
        <family val="2"/>
        <scheme val="minor"/>
      </rPr>
      <t>3rd Tab (Receipts)</t>
    </r>
    <r>
      <rPr>
        <sz val="12"/>
        <color theme="1"/>
        <rFont val="Calibri"/>
        <family val="2"/>
        <scheme val="minor"/>
      </rPr>
      <t xml:space="preserve"> are the portions that </t>
    </r>
    <r>
      <rPr>
        <u val="double"/>
        <sz val="12"/>
        <color theme="1"/>
        <rFont val="Calibri"/>
        <family val="2"/>
        <scheme val="minor"/>
      </rPr>
      <t>must be completed</t>
    </r>
    <r>
      <rPr>
        <sz val="12"/>
        <color theme="1"/>
        <rFont val="Calibri"/>
        <family val="2"/>
        <scheme val="minor"/>
      </rPr>
      <t xml:space="preserve"> and turned in to the judge. We kindly request that this entire Excel file be turned in with the Word daily journal/diary, using the file convention noted below:</t>
    </r>
  </si>
  <si>
    <r>
      <t xml:space="preserve">The Itinerary worksheet has been prepared for a 20-day journey, and each day has been prepared for 4 travel events. A travel event represents going from place A to place B using a single mode of transportation (i.e., go from airport to train station by bicycle). You can certainly add additional rows if you have more than 4 travel events in a single day. Likewise, you can delete rows if you have less than 4 travel events in a single day. If you do so, please keep row formating consistent with this master spreadsheet -- that is, keep the gray-shaded cells consistent. </t>
    </r>
    <r>
      <rPr>
        <b/>
        <u/>
        <sz val="12"/>
        <color theme="1"/>
        <rFont val="Calibri"/>
        <family val="2"/>
        <scheme val="minor"/>
      </rPr>
      <t>There should be no text in these gray-shaded cells</t>
    </r>
    <r>
      <rPr>
        <sz val="12"/>
        <color theme="1"/>
        <rFont val="Calibri"/>
        <family val="2"/>
        <scheme val="minor"/>
      </rPr>
      <t>, they are meant to be empty. Each day on your journey shall be seperated by a double line border. If you complete the trip in less than 20 days, delete the rows representing those unused days up to 20.</t>
    </r>
  </si>
  <si>
    <t>Do not delete row 163 in the example below. It is mandatory that your trip end where you started, the Space Needle. Also, do not mess with the rows below row 163 as these will summarize metrics used in the scoring (example shown in Example Scoring Total workheet/TAB).</t>
  </si>
  <si>
    <t>This worksheet/TAB is presented only for the purposes of how your cost total will be ranked and assigned points. Keep in mind, the points awarded for Total Cost is only one component of the Total Award Points that will be given for each entry. See bottom of the 4th worksheet/TAB for how the Total Awards Points will be tallied.</t>
  </si>
  <si>
    <t>Portland, Oregon, USA</t>
  </si>
  <si>
    <t>Pittsburgh, Pennsylvania, USA</t>
  </si>
  <si>
    <t>Seattle, Washington OR Wisconsin Dells, Wisconsin, USA</t>
  </si>
  <si>
    <t>Hong Kong, China</t>
  </si>
  <si>
    <t>Portsmouth, United Kingdom</t>
  </si>
  <si>
    <t>Fairbanks, Alaska, USA</t>
  </si>
  <si>
    <t>Northern Wisconsin, USA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</si>
</sst>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h:mm;@"/>
    <numFmt numFmtId="165" formatCode="&quot;$&quot;#,##0.00"/>
    <numFmt numFmtId="166" formatCode="0.000"/>
  </numFmts>
  <fonts count="46" x14ac:knownFonts="1">
    <font>
      <sz val="11"/>
      <color theme="1"/>
      <name val="Calibri"/>
      <family val="2"/>
      <scheme val="minor"/>
    </font>
    <font>
      <b/>
      <sz val="11"/>
      <color theme="1"/>
      <name val="Calibri"/>
      <family val="2"/>
      <scheme val="minor"/>
    </font>
    <font>
      <sz val="9"/>
      <color theme="1"/>
      <name val="Symbol"/>
      <family val="1"/>
      <charset val="2"/>
    </font>
    <font>
      <sz val="16"/>
      <color theme="1"/>
      <name val="Symbol"/>
      <family val="1"/>
      <charset val="2"/>
    </font>
    <font>
      <i/>
      <sz val="9"/>
      <color theme="7" tint="-0.249977111117893"/>
      <name val="Calibri"/>
      <family val="2"/>
      <scheme val="minor"/>
    </font>
    <font>
      <sz val="11"/>
      <color theme="6" tint="-0.499984740745262"/>
      <name val="Calibri"/>
      <family val="2"/>
      <scheme val="minor"/>
    </font>
    <font>
      <b/>
      <u/>
      <sz val="11"/>
      <color rgb="FF0070C0"/>
      <name val="Calibri"/>
      <family val="2"/>
      <scheme val="minor"/>
    </font>
    <font>
      <b/>
      <i/>
      <sz val="11"/>
      <color theme="6" tint="-0.499984740745262"/>
      <name val="Calibri"/>
      <family val="2"/>
      <scheme val="minor"/>
    </font>
    <font>
      <b/>
      <u/>
      <sz val="14"/>
      <color theme="1"/>
      <name val="Calibri"/>
      <family val="2"/>
      <scheme val="minor"/>
    </font>
    <font>
      <b/>
      <sz val="14"/>
      <color theme="1"/>
      <name val="Calibri"/>
      <family val="2"/>
      <scheme val="minor"/>
    </font>
    <font>
      <b/>
      <sz val="11"/>
      <color rgb="FFC00000"/>
      <name val="Calibri"/>
      <family val="2"/>
      <scheme val="minor"/>
    </font>
    <font>
      <b/>
      <sz val="16"/>
      <color rgb="FFC00000"/>
      <name val="Symbol"/>
      <family val="1"/>
      <charset val="2"/>
    </font>
    <font>
      <sz val="9"/>
      <color indexed="81"/>
      <name val="Tahoma"/>
      <family val="2"/>
    </font>
    <font>
      <b/>
      <sz val="9"/>
      <color indexed="81"/>
      <name val="Tahoma"/>
      <family val="2"/>
    </font>
    <font>
      <b/>
      <sz val="11"/>
      <color theme="0" tint="-4.9989318521683403E-2"/>
      <name val="Calibri"/>
      <family val="2"/>
      <scheme val="minor"/>
    </font>
    <font>
      <b/>
      <i/>
      <sz val="11"/>
      <color theme="1"/>
      <name val="Calibri"/>
      <family val="2"/>
      <scheme val="minor"/>
    </font>
    <font>
      <b/>
      <i/>
      <sz val="9"/>
      <color theme="1"/>
      <name val="Calibri"/>
      <family val="2"/>
      <scheme val="minor"/>
    </font>
    <font>
      <b/>
      <u/>
      <sz val="14"/>
      <color rgb="FF0070C0"/>
      <name val="Calibri"/>
      <family val="2"/>
      <scheme val="minor"/>
    </font>
    <font>
      <b/>
      <i/>
      <sz val="11"/>
      <color theme="9" tint="-0.249977111117893"/>
      <name val="Calibri"/>
      <family val="2"/>
      <scheme val="minor"/>
    </font>
    <font>
      <b/>
      <sz val="12"/>
      <color theme="1"/>
      <name val="Calibri"/>
      <family val="2"/>
      <scheme val="minor"/>
    </font>
    <font>
      <i/>
      <sz val="11"/>
      <color theme="1"/>
      <name val="Calibri"/>
      <family val="2"/>
      <scheme val="minor"/>
    </font>
    <font>
      <vertAlign val="superscript"/>
      <sz val="11"/>
      <color theme="1"/>
      <name val="Calibri"/>
      <family val="2"/>
      <scheme val="minor"/>
    </font>
    <font>
      <i/>
      <sz val="10"/>
      <color theme="1"/>
      <name val="Calibri"/>
      <family val="2"/>
      <scheme val="minor"/>
    </font>
    <font>
      <b/>
      <i/>
      <u/>
      <sz val="11"/>
      <color theme="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
      <b/>
      <u/>
      <sz val="12"/>
      <color theme="1"/>
      <name val="Calibri"/>
      <family val="2"/>
      <scheme val="minor"/>
    </font>
    <font>
      <b/>
      <sz val="16"/>
      <color theme="1"/>
      <name val="Calibri"/>
      <family val="2"/>
      <scheme val="minor"/>
    </font>
    <font>
      <b/>
      <sz val="16"/>
      <color theme="0"/>
      <name val="Calibri"/>
      <family val="2"/>
      <scheme val="minor"/>
    </font>
    <font>
      <u/>
      <sz val="11"/>
      <color theme="10"/>
      <name val="Calibri"/>
      <family val="2"/>
      <scheme val="minor"/>
    </font>
    <font>
      <u/>
      <sz val="11"/>
      <color theme="0"/>
      <name val="Calibri"/>
      <family val="2"/>
      <scheme val="minor"/>
    </font>
    <font>
      <b/>
      <sz val="14"/>
      <name val="Calibri"/>
      <family val="2"/>
      <scheme val="minor"/>
    </font>
    <font>
      <u/>
      <sz val="11"/>
      <name val="Calibri"/>
      <family val="2"/>
      <scheme val="minor"/>
    </font>
    <font>
      <sz val="8"/>
      <name val="Calibri"/>
      <family val="2"/>
      <scheme val="minor"/>
    </font>
    <font>
      <b/>
      <sz val="11"/>
      <color theme="0"/>
      <name val="Calibri"/>
      <family val="2"/>
      <scheme val="minor"/>
    </font>
    <font>
      <sz val="11"/>
      <color rgb="FFFF0000"/>
      <name val="Calibri"/>
      <family val="2"/>
      <scheme val="minor"/>
    </font>
    <font>
      <sz val="12"/>
      <color rgb="FFFF0000"/>
      <name val="Calibri"/>
      <family val="2"/>
      <scheme val="minor"/>
    </font>
    <font>
      <sz val="10"/>
      <color theme="1"/>
      <name val="Arial"/>
      <family val="2"/>
    </font>
    <font>
      <b/>
      <sz val="12"/>
      <color theme="0"/>
      <name val="Calibri"/>
      <family val="2"/>
      <scheme val="minor"/>
    </font>
    <font>
      <i/>
      <strike/>
      <sz val="10"/>
      <color theme="1"/>
      <name val="Calibri"/>
      <family val="2"/>
      <scheme val="minor"/>
    </font>
    <font>
      <b/>
      <sz val="12"/>
      <color rgb="FF0000FF"/>
      <name val="Calibri"/>
      <family val="2"/>
      <scheme val="minor"/>
    </font>
    <font>
      <sz val="11"/>
      <color theme="1"/>
      <name val="Calibri"/>
      <family val="2"/>
      <scheme val="minor"/>
    </font>
    <font>
      <sz val="11"/>
      <color theme="1"/>
      <name val="Calibri"/>
      <family val="2"/>
    </font>
    <font>
      <b/>
      <sz val="11"/>
      <color rgb="FF0070C0"/>
      <name val="Calibri"/>
      <family val="2"/>
      <scheme val="minor"/>
    </font>
    <font>
      <u val="double"/>
      <sz val="12"/>
      <color theme="1"/>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CC"/>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rgb="FFFFB3AF"/>
        <bgColor indexed="64"/>
      </patternFill>
    </fill>
    <fill>
      <patternFill patternType="solid">
        <fgColor rgb="FFAFE6FF"/>
        <bgColor indexed="64"/>
      </patternFill>
    </fill>
    <fill>
      <patternFill patternType="solid">
        <fgColor rgb="FFB1FDB5"/>
        <bgColor indexed="64"/>
      </patternFill>
    </fill>
    <fill>
      <patternFill patternType="solid">
        <fgColor rgb="FFE6AFFF"/>
        <bgColor indexed="64"/>
      </patternFill>
    </fill>
    <fill>
      <patternFill patternType="solid">
        <fgColor rgb="FFFFFDAF"/>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00B050"/>
        <bgColor indexed="64"/>
      </patternFill>
    </fill>
    <fill>
      <patternFill patternType="solid">
        <fgColor rgb="FFFF7E79"/>
        <bgColor indexed="64"/>
      </patternFill>
    </fill>
  </fills>
  <borders count="105">
    <border>
      <left/>
      <right/>
      <top/>
      <bottom/>
      <diagonal/>
    </border>
    <border>
      <left style="medium">
        <color auto="1"/>
      </left>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style="medium">
        <color auto="1"/>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bottom style="double">
        <color auto="1"/>
      </bottom>
      <diagonal/>
    </border>
    <border>
      <left style="medium">
        <color auto="1"/>
      </left>
      <right/>
      <top style="double">
        <color auto="1"/>
      </top>
      <bottom/>
      <diagonal/>
    </border>
    <border>
      <left style="medium">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right style="hair">
        <color auto="1"/>
      </right>
      <top/>
      <bottom style="double">
        <color auto="1"/>
      </bottom>
      <diagonal/>
    </border>
    <border>
      <left style="hair">
        <color auto="1"/>
      </left>
      <right style="hair">
        <color auto="1"/>
      </right>
      <top/>
      <bottom style="double">
        <color auto="1"/>
      </bottom>
      <diagonal/>
    </border>
    <border>
      <left style="hair">
        <color auto="1"/>
      </left>
      <right style="medium">
        <color auto="1"/>
      </right>
      <top/>
      <bottom style="double">
        <color auto="1"/>
      </bottom>
      <diagonal/>
    </border>
    <border>
      <left/>
      <right style="hair">
        <color auto="1"/>
      </right>
      <top style="double">
        <color auto="1"/>
      </top>
      <bottom/>
      <diagonal/>
    </border>
    <border>
      <left style="hair">
        <color auto="1"/>
      </left>
      <right style="hair">
        <color auto="1"/>
      </right>
      <top style="double">
        <color auto="1"/>
      </top>
      <bottom/>
      <diagonal/>
    </border>
    <border>
      <left style="hair">
        <color auto="1"/>
      </left>
      <right style="medium">
        <color auto="1"/>
      </right>
      <top style="double">
        <color auto="1"/>
      </top>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right style="double">
        <color auto="1"/>
      </right>
      <top style="thick">
        <color auto="1"/>
      </top>
      <bottom style="medium">
        <color auto="1"/>
      </bottom>
      <diagonal/>
    </border>
    <border>
      <left style="double">
        <color auto="1"/>
      </left>
      <right/>
      <top style="thick">
        <color auto="1"/>
      </top>
      <bottom style="medium">
        <color auto="1"/>
      </bottom>
      <diagonal/>
    </border>
    <border>
      <left/>
      <right/>
      <top style="double">
        <color auto="1"/>
      </top>
      <bottom/>
      <diagonal/>
    </border>
    <border>
      <left/>
      <right/>
      <top/>
      <bottom style="double">
        <color auto="1"/>
      </bottom>
      <diagonal/>
    </border>
    <border>
      <left/>
      <right/>
      <top style="medium">
        <color auto="1"/>
      </top>
      <bottom/>
      <diagonal/>
    </border>
    <border>
      <left/>
      <right/>
      <top/>
      <bottom style="thin">
        <color auto="1"/>
      </bottom>
      <diagonal/>
    </border>
    <border>
      <left/>
      <right/>
      <top style="thin">
        <color auto="1"/>
      </top>
      <bottom/>
      <diagonal/>
    </border>
    <border>
      <left/>
      <right style="medium">
        <color auto="1"/>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style="medium">
        <color auto="1"/>
      </right>
      <top style="double">
        <color auto="1"/>
      </top>
      <bottom style="medium">
        <color auto="1"/>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medium">
        <color auto="1"/>
      </right>
      <top style="hair">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auto="1"/>
      </right>
      <top/>
      <bottom style="medium">
        <color indexed="64"/>
      </bottom>
      <diagonal/>
    </border>
    <border>
      <left/>
      <right style="medium">
        <color indexed="64"/>
      </right>
      <top/>
      <bottom style="medium">
        <color indexed="64"/>
      </bottom>
      <diagonal/>
    </border>
    <border>
      <left style="thin">
        <color indexed="64"/>
      </left>
      <right style="medium">
        <color auto="1"/>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auto="1"/>
      </bottom>
      <diagonal/>
    </border>
    <border>
      <left style="medium">
        <color indexed="64"/>
      </left>
      <right style="medium">
        <color indexed="64"/>
      </right>
      <top style="double">
        <color auto="1"/>
      </top>
      <bottom/>
      <diagonal/>
    </border>
    <border>
      <left style="medium">
        <color indexed="64"/>
      </left>
      <right style="medium">
        <color indexed="64"/>
      </right>
      <top style="double">
        <color auto="1"/>
      </top>
      <bottom style="medium">
        <color indexed="64"/>
      </bottom>
      <diagonal/>
    </border>
    <border>
      <left style="hair">
        <color auto="1"/>
      </left>
      <right/>
      <top/>
      <bottom/>
      <diagonal/>
    </border>
    <border>
      <left style="hair">
        <color auto="1"/>
      </left>
      <right/>
      <top style="thin">
        <color auto="1"/>
      </top>
      <bottom/>
      <diagonal/>
    </border>
    <border>
      <left style="hair">
        <color auto="1"/>
      </left>
      <right/>
      <top/>
      <bottom style="double">
        <color auto="1"/>
      </bottom>
      <diagonal/>
    </border>
    <border>
      <left style="hair">
        <color auto="1"/>
      </left>
      <right/>
      <top style="double">
        <color auto="1"/>
      </top>
      <bottom/>
      <diagonal/>
    </border>
    <border>
      <left style="hair">
        <color auto="1"/>
      </left>
      <right/>
      <top style="double">
        <color auto="1"/>
      </top>
      <bottom style="medium">
        <color auto="1"/>
      </bottom>
      <diagonal/>
    </border>
    <border>
      <left style="medium">
        <color indexed="64"/>
      </left>
      <right style="medium">
        <color indexed="64"/>
      </right>
      <top style="thin">
        <color auto="1"/>
      </top>
      <bottom/>
      <diagonal/>
    </border>
    <border>
      <left/>
      <right/>
      <top/>
      <bottom style="medium">
        <color indexed="64"/>
      </bottom>
      <diagonal/>
    </border>
    <border>
      <left/>
      <right/>
      <top style="medium">
        <color auto="1"/>
      </top>
      <bottom style="thin">
        <color indexed="64"/>
      </bottom>
      <diagonal/>
    </border>
    <border>
      <left/>
      <right/>
      <top style="thin">
        <color indexed="64"/>
      </top>
      <bottom style="thin">
        <color indexed="64"/>
      </bottom>
      <diagonal/>
    </border>
    <border>
      <left/>
      <right style="thin">
        <color indexed="64"/>
      </right>
      <top style="medium">
        <color auto="1"/>
      </top>
      <bottom style="thin">
        <color indexed="64"/>
      </bottom>
      <diagonal/>
    </border>
    <border>
      <left/>
      <right style="thin">
        <color indexed="64"/>
      </right>
      <top style="thin">
        <color indexed="64"/>
      </top>
      <bottom style="thin">
        <color indexed="64"/>
      </bottom>
      <diagonal/>
    </border>
    <border>
      <left style="hair">
        <color auto="1"/>
      </left>
      <right/>
      <top/>
      <bottom style="hair">
        <color auto="1"/>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auto="1"/>
      </top>
      <bottom style="medium">
        <color auto="1"/>
      </bottom>
      <diagonal/>
    </border>
    <border>
      <left style="hair">
        <color indexed="64"/>
      </left>
      <right style="hair">
        <color indexed="64"/>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auto="1"/>
      </top>
      <bottom style="medium">
        <color auto="1"/>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auto="1"/>
      </top>
      <bottom style="medium">
        <color auto="1"/>
      </bottom>
      <diagonal/>
    </border>
  </borders>
  <cellStyleXfs count="3">
    <xf numFmtId="0" fontId="0" fillId="0" borderId="0"/>
    <xf numFmtId="0" fontId="30" fillId="0" borderId="0" applyNumberFormat="0" applyFill="0" applyBorder="0" applyAlignment="0" applyProtection="0"/>
    <xf numFmtId="44" fontId="42" fillId="0" borderId="0" applyFont="0" applyFill="0" applyBorder="0" applyAlignment="0" applyProtection="0"/>
  </cellStyleXfs>
  <cellXfs count="322">
    <xf numFmtId="0" fontId="0" fillId="0" borderId="0" xfId="0"/>
    <xf numFmtId="0" fontId="0" fillId="3" borderId="10" xfId="0" applyFill="1" applyBorder="1" applyAlignment="1">
      <alignment horizontal="center"/>
    </xf>
    <xf numFmtId="0" fontId="0" fillId="3" borderId="0" xfId="0" applyFill="1" applyBorder="1"/>
    <xf numFmtId="0" fontId="0" fillId="3" borderId="0" xfId="0" applyFill="1" applyBorder="1" applyAlignment="1">
      <alignment horizontal="center"/>
    </xf>
    <xf numFmtId="0" fontId="0" fillId="2" borderId="10" xfId="0" applyFill="1" applyBorder="1"/>
    <xf numFmtId="0" fontId="0" fillId="2" borderId="15" xfId="0" applyFill="1" applyBorder="1"/>
    <xf numFmtId="0" fontId="0" fillId="2" borderId="16" xfId="0" applyFill="1" applyBorder="1"/>
    <xf numFmtId="0" fontId="0" fillId="2" borderId="17" xfId="0" applyFill="1" applyBorder="1"/>
    <xf numFmtId="0" fontId="0" fillId="3" borderId="18" xfId="0" applyFill="1" applyBorder="1" applyAlignment="1">
      <alignment horizontal="center"/>
    </xf>
    <xf numFmtId="0" fontId="0" fillId="3" borderId="17" xfId="0" applyFill="1" applyBorder="1" applyAlignment="1">
      <alignment horizontal="center"/>
    </xf>
    <xf numFmtId="0" fontId="0" fillId="3" borderId="19" xfId="0" applyFill="1" applyBorder="1" applyAlignment="1">
      <alignment horizontal="center"/>
    </xf>
    <xf numFmtId="164" fontId="0" fillId="3" borderId="20" xfId="0" applyNumberFormat="1" applyFill="1" applyBorder="1" applyAlignment="1">
      <alignment horizontal="center"/>
    </xf>
    <xf numFmtId="0" fontId="0" fillId="3" borderId="21"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3" borderId="24" xfId="0" applyFill="1" applyBorder="1"/>
    <xf numFmtId="44" fontId="0" fillId="3" borderId="25" xfId="0" applyNumberFormat="1" applyFill="1" applyBorder="1"/>
    <xf numFmtId="20" fontId="0" fillId="3" borderId="23" xfId="0" applyNumberFormat="1" applyFill="1" applyBorder="1" applyAlignment="1">
      <alignment horizontal="center"/>
    </xf>
    <xf numFmtId="0" fontId="0" fillId="2" borderId="25" xfId="0" applyFill="1" applyBorder="1"/>
    <xf numFmtId="0" fontId="0" fillId="2" borderId="26" xfId="0" applyFill="1" applyBorder="1"/>
    <xf numFmtId="0" fontId="0" fillId="2" borderId="27" xfId="0" applyFill="1" applyBorder="1"/>
    <xf numFmtId="0" fontId="0" fillId="3" borderId="27" xfId="0" applyFill="1" applyBorder="1"/>
    <xf numFmtId="44" fontId="0" fillId="3" borderId="28" xfId="0" applyNumberFormat="1" applyFill="1" applyBorder="1"/>
    <xf numFmtId="0" fontId="0" fillId="3" borderId="30" xfId="0" applyFill="1" applyBorder="1"/>
    <xf numFmtId="0" fontId="0" fillId="2" borderId="30" xfId="0" applyFill="1" applyBorder="1"/>
    <xf numFmtId="0" fontId="0" fillId="2" borderId="31" xfId="0" applyFill="1" applyBorder="1"/>
    <xf numFmtId="0" fontId="0" fillId="3" borderId="25" xfId="0" applyFill="1" applyBorder="1"/>
    <xf numFmtId="0" fontId="1" fillId="4" borderId="7" xfId="0" applyFont="1" applyFill="1" applyBorder="1" applyAlignment="1">
      <alignment horizontal="centerContinuous"/>
    </xf>
    <xf numFmtId="0" fontId="1" fillId="4" borderId="6" xfId="0" applyFont="1" applyFill="1" applyBorder="1"/>
    <xf numFmtId="0" fontId="0" fillId="3" borderId="0" xfId="0" applyFill="1"/>
    <xf numFmtId="0" fontId="0" fillId="3" borderId="0" xfId="0" applyFill="1" applyAlignment="1">
      <alignment horizontal="center"/>
    </xf>
    <xf numFmtId="0" fontId="0" fillId="5" borderId="36" xfId="0" applyFill="1" applyBorder="1"/>
    <xf numFmtId="0" fontId="1" fillId="5" borderId="33" xfId="0" applyFont="1" applyFill="1" applyBorder="1" applyAlignment="1">
      <alignment horizontal="right"/>
    </xf>
    <xf numFmtId="0" fontId="1" fillId="6" borderId="33" xfId="0" applyFont="1" applyFill="1" applyBorder="1" applyAlignment="1">
      <alignment horizontal="right"/>
    </xf>
    <xf numFmtId="0" fontId="1" fillId="7" borderId="36" xfId="0" applyFont="1" applyFill="1" applyBorder="1" applyAlignment="1">
      <alignment horizontal="right"/>
    </xf>
    <xf numFmtId="0" fontId="2" fillId="0" borderId="0" xfId="0" applyFont="1" applyAlignment="1">
      <alignment horizontal="center"/>
    </xf>
    <xf numFmtId="0" fontId="0" fillId="3" borderId="37" xfId="0" applyFill="1" applyBorder="1" applyAlignment="1">
      <alignment horizontal="center"/>
    </xf>
    <xf numFmtId="0" fontId="0" fillId="3" borderId="37" xfId="0" applyFill="1" applyBorder="1"/>
    <xf numFmtId="0" fontId="0" fillId="3" borderId="38" xfId="0" applyFill="1" applyBorder="1" applyAlignment="1">
      <alignment horizontal="center"/>
    </xf>
    <xf numFmtId="0" fontId="0" fillId="3" borderId="38" xfId="0" applyFill="1" applyBorder="1"/>
    <xf numFmtId="0" fontId="3" fillId="3" borderId="37" xfId="0" applyFont="1" applyFill="1" applyBorder="1" applyAlignment="1">
      <alignment horizontal="right" indent="4"/>
    </xf>
    <xf numFmtId="0" fontId="3" fillId="3" borderId="0" xfId="0" applyFont="1" applyFill="1" applyBorder="1" applyAlignment="1">
      <alignment horizontal="right" indent="4"/>
    </xf>
    <xf numFmtId="0" fontId="3" fillId="3" borderId="38" xfId="0" applyFont="1" applyFill="1" applyBorder="1" applyAlignment="1">
      <alignment horizontal="right" indent="4"/>
    </xf>
    <xf numFmtId="0" fontId="1" fillId="5" borderId="35" xfId="0" applyFont="1" applyFill="1" applyBorder="1" applyAlignment="1">
      <alignment horizontal="center"/>
    </xf>
    <xf numFmtId="0" fontId="1" fillId="6" borderId="35" xfId="0" applyFont="1" applyFill="1" applyBorder="1" applyAlignment="1">
      <alignment horizontal="center"/>
    </xf>
    <xf numFmtId="165" fontId="1" fillId="7" borderId="34" xfId="0" applyNumberFormat="1" applyFont="1" applyFill="1" applyBorder="1"/>
    <xf numFmtId="0" fontId="2" fillId="0" borderId="38" xfId="0" applyFont="1" applyBorder="1" applyAlignment="1">
      <alignment horizontal="center"/>
    </xf>
    <xf numFmtId="20" fontId="0" fillId="3" borderId="29" xfId="0" applyNumberFormat="1" applyFill="1" applyBorder="1" applyAlignment="1">
      <alignment horizontal="center"/>
    </xf>
    <xf numFmtId="0" fontId="2" fillId="0" borderId="0" xfId="0" applyFont="1" applyBorder="1" applyAlignment="1">
      <alignment horizontal="center"/>
    </xf>
    <xf numFmtId="0" fontId="0" fillId="3" borderId="23" xfId="0" applyFill="1" applyBorder="1" applyAlignment="1">
      <alignment horizontal="center"/>
    </xf>
    <xf numFmtId="0" fontId="0" fillId="2" borderId="0" xfId="0" applyFill="1" applyBorder="1"/>
    <xf numFmtId="0" fontId="0" fillId="2" borderId="38" xfId="0" applyFill="1" applyBorder="1"/>
    <xf numFmtId="14" fontId="0" fillId="3" borderId="41" xfId="0" applyNumberFormat="1" applyFill="1" applyBorder="1" applyAlignment="1">
      <alignment horizontal="center"/>
    </xf>
    <xf numFmtId="14" fontId="0" fillId="3" borderId="37" xfId="0" applyNumberFormat="1" applyFill="1" applyBorder="1" applyAlignment="1">
      <alignment horizontal="center"/>
    </xf>
    <xf numFmtId="0" fontId="1" fillId="3" borderId="0" xfId="0" applyFont="1" applyFill="1" applyAlignment="1">
      <alignment horizontal="center"/>
    </xf>
    <xf numFmtId="0" fontId="1" fillId="0" borderId="0" xfId="0" applyFont="1" applyAlignment="1">
      <alignment horizontal="center"/>
    </xf>
    <xf numFmtId="0" fontId="1" fillId="3" borderId="0" xfId="0" applyFont="1" applyFill="1" applyAlignment="1">
      <alignment horizontal="left"/>
    </xf>
    <xf numFmtId="164" fontId="0" fillId="3" borderId="0" xfId="0" applyNumberFormat="1" applyFill="1" applyBorder="1" applyAlignment="1">
      <alignment horizontal="center"/>
    </xf>
    <xf numFmtId="0" fontId="0" fillId="3" borderId="43" xfId="0" applyFill="1" applyBorder="1" applyAlignment="1">
      <alignment horizontal="center"/>
    </xf>
    <xf numFmtId="0" fontId="0" fillId="3" borderId="46" xfId="0" applyFill="1" applyBorder="1"/>
    <xf numFmtId="0" fontId="0" fillId="2" borderId="46" xfId="0" applyFill="1" applyBorder="1"/>
    <xf numFmtId="0" fontId="0" fillId="2" borderId="47" xfId="0" applyFill="1" applyBorder="1"/>
    <xf numFmtId="0" fontId="0" fillId="3" borderId="42" xfId="0" applyFill="1" applyBorder="1"/>
    <xf numFmtId="0" fontId="1" fillId="8" borderId="32" xfId="0" applyFont="1" applyFill="1" applyBorder="1" applyAlignment="1">
      <alignment horizontal="center"/>
    </xf>
    <xf numFmtId="0" fontId="1" fillId="8" borderId="33" xfId="0" applyFont="1" applyFill="1" applyBorder="1" applyAlignment="1">
      <alignment horizontal="left"/>
    </xf>
    <xf numFmtId="0" fontId="0" fillId="8" borderId="33" xfId="0" applyFill="1" applyBorder="1" applyAlignment="1">
      <alignment horizontal="center"/>
    </xf>
    <xf numFmtId="0" fontId="0" fillId="8" borderId="33" xfId="0" applyFill="1" applyBorder="1"/>
    <xf numFmtId="14" fontId="0" fillId="3" borderId="44" xfId="0" applyNumberFormat="1" applyFill="1" applyBorder="1" applyAlignment="1">
      <alignment horizontal="center"/>
    </xf>
    <xf numFmtId="20" fontId="0" fillId="3" borderId="45" xfId="0" applyNumberFormat="1" applyFill="1" applyBorder="1" applyAlignment="1">
      <alignment horizontal="center"/>
    </xf>
    <xf numFmtId="0" fontId="1" fillId="3" borderId="0" xfId="0" applyFont="1" applyFill="1"/>
    <xf numFmtId="0" fontId="4" fillId="3" borderId="0" xfId="0" applyFont="1" applyFill="1" applyAlignment="1">
      <alignment horizontal="right"/>
    </xf>
    <xf numFmtId="0" fontId="7" fillId="3" borderId="0" xfId="0" applyFont="1" applyFill="1" applyAlignment="1">
      <alignment horizontal="right"/>
    </xf>
    <xf numFmtId="0" fontId="8" fillId="3" borderId="0" xfId="0" applyFont="1" applyFill="1" applyAlignment="1">
      <alignment horizontal="left"/>
    </xf>
    <xf numFmtId="0" fontId="9" fillId="3" borderId="0" xfId="0" applyFont="1" applyFill="1"/>
    <xf numFmtId="0" fontId="10" fillId="3" borderId="0" xfId="0" applyFont="1" applyFill="1" applyBorder="1" applyAlignment="1">
      <alignment horizontal="centerContinuous"/>
    </xf>
    <xf numFmtId="0" fontId="11" fillId="3" borderId="0" xfId="0" applyFont="1" applyFill="1" applyBorder="1" applyAlignment="1">
      <alignment horizontal="centerContinuous"/>
    </xf>
    <xf numFmtId="0" fontId="0" fillId="0" borderId="0" xfId="0" applyAlignment="1">
      <alignment horizontal="center"/>
    </xf>
    <xf numFmtId="3" fontId="0" fillId="0" borderId="0" xfId="0" applyNumberFormat="1" applyAlignment="1">
      <alignment horizontal="center"/>
    </xf>
    <xf numFmtId="0" fontId="16" fillId="0" borderId="0" xfId="0" applyFont="1"/>
    <xf numFmtId="0" fontId="1" fillId="0" borderId="40" xfId="0" applyFont="1" applyBorder="1" applyAlignment="1">
      <alignment horizontal="center"/>
    </xf>
    <xf numFmtId="0" fontId="1" fillId="0" borderId="40" xfId="0" applyFont="1" applyBorder="1"/>
    <xf numFmtId="166" fontId="0" fillId="0" borderId="0" xfId="0" applyNumberFormat="1" applyAlignment="1">
      <alignment horizontal="center"/>
    </xf>
    <xf numFmtId="0" fontId="18" fillId="3" borderId="0" xfId="0" applyFont="1" applyFill="1" applyAlignment="1">
      <alignment horizontal="left"/>
    </xf>
    <xf numFmtId="0" fontId="0" fillId="3" borderId="0" xfId="0" applyFill="1" applyAlignment="1"/>
    <xf numFmtId="0" fontId="20" fillId="3" borderId="0" xfId="0" applyFont="1" applyFill="1" applyAlignment="1"/>
    <xf numFmtId="0" fontId="22" fillId="3" borderId="0" xfId="0" applyFont="1" applyFill="1" applyAlignment="1"/>
    <xf numFmtId="0" fontId="22" fillId="3" borderId="0" xfId="0" applyFont="1" applyFill="1" applyAlignment="1">
      <alignment horizontal="left" indent="2"/>
    </xf>
    <xf numFmtId="0" fontId="22" fillId="3" borderId="0" xfId="0" applyFont="1" applyFill="1" applyBorder="1" applyAlignment="1"/>
    <xf numFmtId="0" fontId="23" fillId="3" borderId="39" xfId="0" applyFont="1" applyFill="1" applyBorder="1" applyAlignment="1">
      <alignment horizontal="right" vertical="center"/>
    </xf>
    <xf numFmtId="0" fontId="22" fillId="3" borderId="39" xfId="0" applyFont="1" applyFill="1" applyBorder="1" applyAlignment="1">
      <alignment vertical="center"/>
    </xf>
    <xf numFmtId="0" fontId="1" fillId="4" borderId="62" xfId="0" applyFont="1" applyFill="1" applyBorder="1" applyAlignment="1">
      <alignment horizontal="left" vertical="center"/>
    </xf>
    <xf numFmtId="0" fontId="1" fillId="4" borderId="56" xfId="0" applyFont="1" applyFill="1" applyBorder="1" applyAlignment="1">
      <alignment vertical="center"/>
    </xf>
    <xf numFmtId="0" fontId="1" fillId="4" borderId="50" xfId="0" applyFont="1" applyFill="1" applyBorder="1" applyAlignment="1">
      <alignment horizontal="center" vertical="center" wrapText="1"/>
    </xf>
    <xf numFmtId="2" fontId="1" fillId="4" borderId="51" xfId="0" applyNumberFormat="1" applyFont="1" applyFill="1" applyBorder="1" applyAlignment="1">
      <alignment horizontal="center" vertical="center" wrapText="1"/>
    </xf>
    <xf numFmtId="0" fontId="19" fillId="5" borderId="57" xfId="0" applyFont="1" applyFill="1" applyBorder="1" applyAlignment="1">
      <alignment vertical="center" wrapText="1"/>
    </xf>
    <xf numFmtId="0" fontId="19" fillId="5" borderId="48" xfId="0" applyFont="1" applyFill="1" applyBorder="1" applyAlignment="1">
      <alignment vertical="center" wrapText="1"/>
    </xf>
    <xf numFmtId="0" fontId="19" fillId="5" borderId="48" xfId="0" applyFont="1" applyFill="1" applyBorder="1" applyAlignment="1">
      <alignment horizontal="center" vertical="center" wrapText="1"/>
    </xf>
    <xf numFmtId="0" fontId="0" fillId="3" borderId="58" xfId="0" applyFill="1" applyBorder="1" applyAlignment="1">
      <alignment horizontal="left" vertical="center"/>
    </xf>
    <xf numFmtId="0" fontId="0" fillId="3" borderId="54" xfId="0" applyFill="1" applyBorder="1" applyAlignment="1">
      <alignment vertical="center"/>
    </xf>
    <xf numFmtId="0" fontId="0" fillId="3" borderId="49" xfId="0" applyFill="1" applyBorder="1" applyAlignment="1">
      <alignment horizontal="center" vertical="center" wrapText="1"/>
    </xf>
    <xf numFmtId="0" fontId="0" fillId="3" borderId="59" xfId="0" applyFill="1" applyBorder="1" applyAlignment="1">
      <alignment horizontal="left" vertical="center"/>
    </xf>
    <xf numFmtId="0" fontId="0" fillId="3" borderId="14" xfId="0" applyFill="1" applyBorder="1" applyAlignment="1">
      <alignment vertical="center"/>
    </xf>
    <xf numFmtId="0" fontId="0" fillId="3" borderId="15" xfId="0" applyFill="1" applyBorder="1" applyAlignment="1">
      <alignment horizontal="center" vertical="center" wrapText="1"/>
    </xf>
    <xf numFmtId="0" fontId="0" fillId="3" borderId="60" xfId="0" applyFill="1" applyBorder="1" applyAlignment="1">
      <alignment horizontal="left" vertical="center"/>
    </xf>
    <xf numFmtId="0" fontId="0" fillId="3" borderId="11" xfId="0" applyFill="1" applyBorder="1" applyAlignment="1">
      <alignment vertical="center"/>
    </xf>
    <xf numFmtId="0" fontId="0" fillId="3" borderId="12" xfId="0" applyFill="1" applyBorder="1" applyAlignment="1">
      <alignment horizontal="center" vertical="center" wrapText="1"/>
    </xf>
    <xf numFmtId="0" fontId="0" fillId="3" borderId="61" xfId="0" applyFill="1" applyBorder="1" applyAlignment="1">
      <alignment horizontal="left" vertical="center"/>
    </xf>
    <xf numFmtId="0" fontId="0" fillId="3" borderId="55" xfId="0" applyFill="1" applyBorder="1" applyAlignment="1">
      <alignment vertical="center"/>
    </xf>
    <xf numFmtId="0" fontId="0" fillId="3" borderId="52" xfId="0" applyFill="1" applyBorder="1" applyAlignment="1">
      <alignment horizontal="center" vertical="center" wrapText="1"/>
    </xf>
    <xf numFmtId="2" fontId="0" fillId="3" borderId="16" xfId="0" applyNumberFormat="1" applyFill="1" applyBorder="1" applyAlignment="1">
      <alignment horizontal="center" vertical="center" wrapText="1"/>
    </xf>
    <xf numFmtId="2" fontId="0" fillId="3" borderId="13" xfId="0" applyNumberFormat="1" applyFill="1" applyBorder="1" applyAlignment="1">
      <alignment horizontal="center" vertical="center" wrapText="1"/>
    </xf>
    <xf numFmtId="2" fontId="0" fillId="3" borderId="53" xfId="0" applyNumberFormat="1" applyFill="1" applyBorder="1" applyAlignment="1">
      <alignment horizontal="center" vertical="center" wrapText="1"/>
    </xf>
    <xf numFmtId="0" fontId="0" fillId="0" borderId="0" xfId="0" applyFont="1"/>
    <xf numFmtId="0" fontId="24" fillId="0" borderId="0" xfId="0" applyFont="1"/>
    <xf numFmtId="0" fontId="9" fillId="3" borderId="65" xfId="0" applyFont="1" applyFill="1" applyBorder="1"/>
    <xf numFmtId="0" fontId="26" fillId="0" borderId="0" xfId="0" applyFont="1"/>
    <xf numFmtId="0" fontId="9" fillId="3" borderId="67" xfId="0" applyFont="1" applyFill="1" applyBorder="1" applyAlignment="1">
      <alignment horizontal="center"/>
    </xf>
    <xf numFmtId="0" fontId="9" fillId="3" borderId="68" xfId="0" applyFont="1" applyFill="1" applyBorder="1"/>
    <xf numFmtId="0" fontId="9" fillId="3" borderId="69" xfId="0" applyFont="1" applyFill="1" applyBorder="1" applyAlignment="1">
      <alignment horizontal="center"/>
    </xf>
    <xf numFmtId="0" fontId="9" fillId="3" borderId="66" xfId="0" applyFont="1" applyFill="1" applyBorder="1"/>
    <xf numFmtId="0" fontId="9" fillId="3" borderId="4" xfId="0" applyFont="1" applyFill="1" applyBorder="1" applyAlignment="1">
      <alignment horizontal="center"/>
    </xf>
    <xf numFmtId="0" fontId="9" fillId="3" borderId="9" xfId="0" applyFont="1" applyFill="1" applyBorder="1"/>
    <xf numFmtId="0" fontId="9" fillId="3" borderId="64" xfId="0" applyFont="1" applyFill="1" applyBorder="1" applyAlignment="1">
      <alignment horizontal="center"/>
    </xf>
    <xf numFmtId="0" fontId="9" fillId="3" borderId="63" xfId="0" applyFont="1" applyFill="1" applyBorder="1"/>
    <xf numFmtId="0" fontId="9" fillId="3" borderId="0" xfId="0" applyFont="1" applyFill="1" applyBorder="1" applyAlignment="1">
      <alignment horizontal="center"/>
    </xf>
    <xf numFmtId="0" fontId="9" fillId="3" borderId="0" xfId="0" applyFont="1" applyFill="1" applyBorder="1"/>
    <xf numFmtId="0" fontId="9" fillId="3" borderId="0" xfId="0" applyFont="1" applyFill="1" applyAlignment="1">
      <alignment horizontal="center"/>
    </xf>
    <xf numFmtId="0" fontId="0" fillId="3" borderId="0" xfId="0" applyFont="1" applyFill="1"/>
    <xf numFmtId="0" fontId="0" fillId="3" borderId="19" xfId="0" applyFont="1" applyFill="1" applyBorder="1" applyAlignment="1">
      <alignment horizontal="center"/>
    </xf>
    <xf numFmtId="14" fontId="0" fillId="3" borderId="41" xfId="0" applyNumberFormat="1" applyFont="1" applyFill="1" applyBorder="1" applyAlignment="1">
      <alignment horizontal="center"/>
    </xf>
    <xf numFmtId="164" fontId="0" fillId="3" borderId="20" xfId="0" applyNumberFormat="1" applyFont="1" applyFill="1" applyBorder="1" applyAlignment="1">
      <alignment horizontal="center"/>
    </xf>
    <xf numFmtId="0" fontId="0" fillId="3" borderId="21" xfId="0" applyFont="1" applyFill="1" applyBorder="1"/>
    <xf numFmtId="0" fontId="0" fillId="2" borderId="21" xfId="0" applyFont="1" applyFill="1" applyBorder="1"/>
    <xf numFmtId="0" fontId="0" fillId="2" borderId="10" xfId="0" applyFont="1" applyFill="1" applyBorder="1" applyAlignment="1">
      <alignment horizontal="center"/>
    </xf>
    <xf numFmtId="14" fontId="0" fillId="2" borderId="0" xfId="0" applyNumberFormat="1" applyFont="1" applyFill="1" applyBorder="1" applyAlignment="1">
      <alignment horizontal="center"/>
    </xf>
    <xf numFmtId="164" fontId="0" fillId="2" borderId="23" xfId="0" applyNumberFormat="1" applyFont="1" applyFill="1" applyBorder="1" applyAlignment="1">
      <alignment horizontal="center"/>
    </xf>
    <xf numFmtId="0" fontId="0" fillId="2" borderId="24" xfId="0" applyFont="1" applyFill="1" applyBorder="1"/>
    <xf numFmtId="0" fontId="0" fillId="3" borderId="24" xfId="0" applyFont="1" applyFill="1" applyBorder="1"/>
    <xf numFmtId="0" fontId="0" fillId="0" borderId="0" xfId="0" applyFont="1" applyAlignment="1">
      <alignment horizontal="center"/>
    </xf>
    <xf numFmtId="0" fontId="0" fillId="3" borderId="10" xfId="0" applyFont="1" applyFill="1" applyBorder="1" applyAlignment="1">
      <alignment horizontal="center"/>
    </xf>
    <xf numFmtId="14" fontId="0" fillId="3" borderId="0" xfId="0" applyNumberFormat="1" applyFont="1" applyFill="1" applyBorder="1" applyAlignment="1">
      <alignment horizontal="center"/>
    </xf>
    <xf numFmtId="164" fontId="0" fillId="3" borderId="23" xfId="0" applyNumberFormat="1" applyFont="1" applyFill="1" applyBorder="1" applyAlignment="1">
      <alignment horizontal="center"/>
    </xf>
    <xf numFmtId="0" fontId="0" fillId="2" borderId="0" xfId="0" applyFont="1" applyFill="1" applyBorder="1"/>
    <xf numFmtId="0" fontId="0" fillId="2" borderId="10" xfId="0" applyFont="1" applyFill="1" applyBorder="1"/>
    <xf numFmtId="0" fontId="0" fillId="2" borderId="23" xfId="0" applyFont="1" applyFill="1" applyBorder="1"/>
    <xf numFmtId="0" fontId="0" fillId="3" borderId="0" xfId="0" applyFont="1" applyFill="1" applyBorder="1" applyAlignment="1">
      <alignment horizontal="center"/>
    </xf>
    <xf numFmtId="20" fontId="0" fillId="3" borderId="23" xfId="0" applyNumberFormat="1" applyFont="1" applyFill="1" applyBorder="1" applyAlignment="1">
      <alignment horizontal="center"/>
    </xf>
    <xf numFmtId="0" fontId="0" fillId="2" borderId="17" xfId="0" applyFont="1" applyFill="1" applyBorder="1"/>
    <xf numFmtId="0" fontId="0" fillId="2" borderId="38" xfId="0" applyFont="1" applyFill="1" applyBorder="1"/>
    <xf numFmtId="0" fontId="0" fillId="2" borderId="26" xfId="0" applyFont="1" applyFill="1" applyBorder="1"/>
    <xf numFmtId="0" fontId="0" fillId="2" borderId="27" xfId="0" applyFont="1" applyFill="1" applyBorder="1"/>
    <xf numFmtId="0" fontId="0" fillId="3" borderId="27" xfId="0" applyFont="1" applyFill="1" applyBorder="1"/>
    <xf numFmtId="0" fontId="0" fillId="0" borderId="38" xfId="0" applyFont="1" applyBorder="1" applyAlignment="1">
      <alignment horizontal="center"/>
    </xf>
    <xf numFmtId="0" fontId="0" fillId="3" borderId="18" xfId="0" applyFont="1" applyFill="1" applyBorder="1" applyAlignment="1">
      <alignment horizontal="center"/>
    </xf>
    <xf numFmtId="14" fontId="0" fillId="3" borderId="37" xfId="0" applyNumberFormat="1" applyFont="1" applyFill="1" applyBorder="1" applyAlignment="1">
      <alignment horizontal="center"/>
    </xf>
    <xf numFmtId="20" fontId="0" fillId="3" borderId="29" xfId="0" applyNumberFormat="1" applyFont="1" applyFill="1" applyBorder="1" applyAlignment="1">
      <alignment horizontal="center"/>
    </xf>
    <xf numFmtId="0" fontId="0" fillId="3" borderId="30" xfId="0" applyFont="1" applyFill="1" applyBorder="1"/>
    <xf numFmtId="0" fontId="0" fillId="2" borderId="30" xfId="0" applyFont="1" applyFill="1" applyBorder="1"/>
    <xf numFmtId="0" fontId="0" fillId="0" borderId="0" xfId="0" applyFont="1" applyBorder="1" applyAlignment="1">
      <alignment horizontal="center"/>
    </xf>
    <xf numFmtId="0" fontId="0" fillId="3" borderId="23" xfId="0" applyFont="1" applyFill="1" applyBorder="1" applyAlignment="1">
      <alignment horizontal="center"/>
    </xf>
    <xf numFmtId="0" fontId="0" fillId="3" borderId="43" xfId="0" applyFont="1" applyFill="1" applyBorder="1" applyAlignment="1">
      <alignment horizontal="center"/>
    </xf>
    <xf numFmtId="0" fontId="0" fillId="3" borderId="44" xfId="0" applyFont="1" applyFill="1" applyBorder="1" applyAlignment="1">
      <alignment horizontal="center"/>
    </xf>
    <xf numFmtId="164" fontId="0" fillId="3" borderId="45" xfId="0" applyNumberFormat="1" applyFont="1" applyFill="1" applyBorder="1" applyAlignment="1">
      <alignment horizontal="center"/>
    </xf>
    <xf numFmtId="0" fontId="0" fillId="3" borderId="46" xfId="0" applyFont="1" applyFill="1" applyBorder="1"/>
    <xf numFmtId="0" fontId="0" fillId="2" borderId="46" xfId="0" applyFont="1" applyFill="1" applyBorder="1"/>
    <xf numFmtId="164" fontId="0" fillId="3" borderId="0" xfId="0" applyNumberFormat="1" applyFont="1" applyFill="1" applyBorder="1" applyAlignment="1">
      <alignment horizontal="center"/>
    </xf>
    <xf numFmtId="0" fontId="0" fillId="3" borderId="0" xfId="0" applyFont="1" applyFill="1" applyBorder="1"/>
    <xf numFmtId="0" fontId="0" fillId="3" borderId="42" xfId="0" applyFont="1" applyFill="1" applyBorder="1"/>
    <xf numFmtId="0" fontId="0" fillId="8" borderId="33" xfId="0" applyFont="1" applyFill="1" applyBorder="1" applyAlignment="1">
      <alignment horizontal="center"/>
    </xf>
    <xf numFmtId="0" fontId="0" fillId="8" borderId="33" xfId="0" applyFont="1" applyFill="1" applyBorder="1"/>
    <xf numFmtId="0" fontId="0" fillId="5" borderId="36" xfId="0" applyFont="1" applyFill="1" applyBorder="1"/>
    <xf numFmtId="0" fontId="0" fillId="3" borderId="0" xfId="0" applyFont="1" applyFill="1" applyAlignment="1">
      <alignment horizontal="center"/>
    </xf>
    <xf numFmtId="0" fontId="20" fillId="3" borderId="0" xfId="0" applyFont="1" applyFill="1" applyAlignment="1">
      <alignment horizontal="right"/>
    </xf>
    <xf numFmtId="0" fontId="25" fillId="0" borderId="42" xfId="0" applyFont="1" applyBorder="1" applyAlignment="1">
      <alignment horizontal="left" indent="3"/>
    </xf>
    <xf numFmtId="0" fontId="24" fillId="0" borderId="42" xfId="0" applyFont="1" applyBorder="1" applyAlignment="1">
      <alignment horizontal="left" indent="3"/>
    </xf>
    <xf numFmtId="0" fontId="24" fillId="0" borderId="42" xfId="0" applyFont="1" applyBorder="1"/>
    <xf numFmtId="0" fontId="24" fillId="0" borderId="74" xfId="0" applyFont="1" applyBorder="1" applyAlignment="1">
      <alignment horizontal="left" indent="3"/>
    </xf>
    <xf numFmtId="0" fontId="24" fillId="0" borderId="42" xfId="0" applyFont="1" applyBorder="1" applyAlignment="1">
      <alignment vertical="center" wrapText="1"/>
    </xf>
    <xf numFmtId="0" fontId="24" fillId="0" borderId="42" xfId="0" applyFont="1" applyBorder="1" applyAlignment="1">
      <alignment wrapText="1"/>
    </xf>
    <xf numFmtId="0" fontId="27" fillId="0" borderId="42" xfId="0" applyFont="1" applyBorder="1"/>
    <xf numFmtId="0" fontId="24" fillId="0" borderId="74" xfId="0" applyFont="1" applyBorder="1" applyAlignment="1">
      <alignment wrapText="1"/>
    </xf>
    <xf numFmtId="0" fontId="19" fillId="0" borderId="0" xfId="0" applyFont="1"/>
    <xf numFmtId="0" fontId="29" fillId="9" borderId="71" xfId="0" applyFont="1" applyFill="1" applyBorder="1" applyAlignment="1">
      <alignment horizontal="center"/>
    </xf>
    <xf numFmtId="0" fontId="24" fillId="0" borderId="75" xfId="0" applyFont="1" applyBorder="1" applyAlignment="1">
      <alignment vertical="top" wrapText="1"/>
    </xf>
    <xf numFmtId="0" fontId="24" fillId="0" borderId="76" xfId="0" applyFont="1" applyBorder="1" applyAlignment="1">
      <alignment vertical="top" wrapText="1"/>
    </xf>
    <xf numFmtId="0" fontId="24" fillId="0" borderId="75" xfId="0" applyFont="1" applyBorder="1" applyAlignment="1">
      <alignment vertical="center" wrapText="1"/>
    </xf>
    <xf numFmtId="0" fontId="24" fillId="0" borderId="76" xfId="0" applyFont="1" applyBorder="1" applyAlignment="1">
      <alignment vertical="center" wrapText="1"/>
    </xf>
    <xf numFmtId="0" fontId="0" fillId="10" borderId="0" xfId="0" applyFill="1"/>
    <xf numFmtId="0" fontId="0" fillId="10" borderId="0" xfId="0" applyFill="1" applyAlignment="1"/>
    <xf numFmtId="0" fontId="28" fillId="12" borderId="71" xfId="0" applyFont="1" applyFill="1" applyBorder="1" applyAlignment="1">
      <alignment horizontal="center"/>
    </xf>
    <xf numFmtId="0" fontId="28" fillId="13" borderId="71" xfId="0" applyFont="1" applyFill="1" applyBorder="1" applyAlignment="1">
      <alignment horizontal="center"/>
    </xf>
    <xf numFmtId="0" fontId="28" fillId="14" borderId="71" xfId="0" applyFont="1" applyFill="1" applyBorder="1" applyAlignment="1">
      <alignment horizontal="center"/>
    </xf>
    <xf numFmtId="0" fontId="28" fillId="15" borderId="71" xfId="0" applyFont="1" applyFill="1" applyBorder="1" applyAlignment="1">
      <alignment horizontal="center"/>
    </xf>
    <xf numFmtId="0" fontId="0" fillId="2" borderId="78" xfId="0" applyFont="1" applyFill="1" applyBorder="1"/>
    <xf numFmtId="0" fontId="0" fillId="3" borderId="78" xfId="0" applyFont="1" applyFill="1" applyBorder="1"/>
    <xf numFmtId="0" fontId="0" fillId="3" borderId="79" xfId="0" applyFont="1" applyFill="1" applyBorder="1"/>
    <xf numFmtId="0" fontId="0" fillId="2" borderId="80" xfId="0" applyFont="1" applyFill="1" applyBorder="1"/>
    <xf numFmtId="0" fontId="0" fillId="2" borderId="81" xfId="0" applyFont="1" applyFill="1" applyBorder="1"/>
    <xf numFmtId="44" fontId="0" fillId="3" borderId="82" xfId="0" applyNumberFormat="1" applyFont="1" applyFill="1" applyBorder="1"/>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0" fillId="2" borderId="83" xfId="0" applyFont="1" applyFill="1" applyBorder="1"/>
    <xf numFmtId="0" fontId="0" fillId="2" borderId="82" xfId="0" applyFont="1" applyFill="1" applyBorder="1"/>
    <xf numFmtId="44" fontId="0" fillId="3" borderId="84" xfId="0" applyNumberFormat="1" applyFont="1" applyFill="1" applyBorder="1"/>
    <xf numFmtId="0" fontId="0" fillId="2" borderId="85" xfId="0" applyFont="1" applyFill="1" applyBorder="1"/>
    <xf numFmtId="0" fontId="0" fillId="3" borderId="82" xfId="0" applyFont="1" applyFill="1" applyBorder="1"/>
    <xf numFmtId="0" fontId="0" fillId="3" borderId="84" xfId="0" applyFont="1" applyFill="1" applyBorder="1"/>
    <xf numFmtId="0" fontId="0" fillId="2" borderId="86" xfId="0" applyFont="1" applyFill="1" applyBorder="1"/>
    <xf numFmtId="0" fontId="0" fillId="2" borderId="87" xfId="0" applyFont="1" applyFill="1" applyBorder="1"/>
    <xf numFmtId="0" fontId="36" fillId="3" borderId="46" xfId="0" applyFont="1" applyFill="1" applyBorder="1"/>
    <xf numFmtId="0" fontId="36" fillId="3" borderId="21" xfId="0" applyFont="1" applyFill="1" applyBorder="1"/>
    <xf numFmtId="0" fontId="0" fillId="10" borderId="0" xfId="0" applyFont="1" applyFill="1"/>
    <xf numFmtId="0" fontId="1" fillId="10" borderId="0" xfId="0" applyFont="1" applyFill="1" applyAlignment="1">
      <alignment horizontal="center"/>
    </xf>
    <xf numFmtId="0" fontId="0" fillId="3" borderId="88" xfId="0" applyFont="1" applyFill="1" applyBorder="1"/>
    <xf numFmtId="0" fontId="1" fillId="3" borderId="0" xfId="0" applyFont="1" applyFill="1" applyAlignment="1">
      <alignment horizontal="center" vertical="center"/>
    </xf>
    <xf numFmtId="0" fontId="0" fillId="3" borderId="0" xfId="0" applyFont="1" applyFill="1" applyAlignment="1">
      <alignment vertical="center"/>
    </xf>
    <xf numFmtId="0" fontId="0" fillId="3" borderId="0" xfId="0" applyFont="1" applyFill="1" applyAlignment="1">
      <alignment horizontal="right" vertical="center"/>
    </xf>
    <xf numFmtId="0" fontId="0" fillId="10" borderId="0" xfId="0" applyFont="1" applyFill="1" applyAlignment="1">
      <alignment vertical="center"/>
    </xf>
    <xf numFmtId="0" fontId="0" fillId="0" borderId="0" xfId="0" applyFont="1" applyAlignment="1">
      <alignment vertical="center"/>
    </xf>
    <xf numFmtId="0" fontId="0" fillId="2" borderId="87" xfId="0" applyFill="1" applyBorder="1" applyAlignment="1">
      <alignment horizontal="center" vertical="center"/>
    </xf>
    <xf numFmtId="0" fontId="0" fillId="3" borderId="78" xfId="0" applyFill="1" applyBorder="1" applyAlignment="1">
      <alignment horizontal="center" vertical="center"/>
    </xf>
    <xf numFmtId="0" fontId="0" fillId="2" borderId="78" xfId="0" applyFill="1" applyBorder="1" applyAlignment="1">
      <alignment horizontal="center" vertical="center"/>
    </xf>
    <xf numFmtId="0" fontId="0" fillId="3" borderId="79" xfId="0" applyFill="1" applyBorder="1" applyAlignment="1">
      <alignment horizontal="center" vertical="center"/>
    </xf>
    <xf numFmtId="0" fontId="0" fillId="2" borderId="80" xfId="0" applyFill="1" applyBorder="1" applyAlignment="1">
      <alignment horizontal="center" vertical="center"/>
    </xf>
    <xf numFmtId="0" fontId="24" fillId="10" borderId="0" xfId="0" applyFont="1" applyFill="1"/>
    <xf numFmtId="0" fontId="24" fillId="10" borderId="0" xfId="0" applyFont="1" applyFill="1" applyBorder="1" applyAlignment="1">
      <alignment horizontal="left" indent="3"/>
    </xf>
    <xf numFmtId="0" fontId="24" fillId="10" borderId="0" xfId="0" applyFont="1" applyFill="1" applyAlignment="1">
      <alignment wrapText="1"/>
    </xf>
    <xf numFmtId="0" fontId="19" fillId="10" borderId="0" xfId="0" applyFont="1" applyFill="1"/>
    <xf numFmtId="0" fontId="38" fillId="16" borderId="89" xfId="0" applyFont="1" applyFill="1" applyBorder="1" applyAlignment="1">
      <alignment vertical="center"/>
    </xf>
    <xf numFmtId="0" fontId="1" fillId="16" borderId="91" xfId="0" applyFont="1" applyFill="1" applyBorder="1" applyAlignment="1">
      <alignment horizontal="center" vertical="center"/>
    </xf>
    <xf numFmtId="0" fontId="38" fillId="16" borderId="90" xfId="0" applyFont="1" applyFill="1" applyBorder="1" applyAlignment="1">
      <alignment vertical="center"/>
    </xf>
    <xf numFmtId="0" fontId="1" fillId="16" borderId="92" xfId="0" applyFont="1" applyFill="1" applyBorder="1" applyAlignment="1">
      <alignment horizontal="center" vertical="center"/>
    </xf>
    <xf numFmtId="0" fontId="26" fillId="10" borderId="0" xfId="0" applyFont="1" applyFill="1"/>
    <xf numFmtId="0" fontId="0" fillId="10" borderId="0" xfId="0" applyFill="1" applyAlignment="1">
      <alignment horizontal="center"/>
    </xf>
    <xf numFmtId="0" fontId="35" fillId="10" borderId="0" xfId="0" applyFont="1" applyFill="1"/>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0" fillId="3" borderId="0" xfId="0" applyFont="1" applyFill="1" applyBorder="1" applyAlignment="1">
      <alignment horizontal="center"/>
    </xf>
    <xf numFmtId="0" fontId="0" fillId="2" borderId="83" xfId="0" applyFill="1" applyBorder="1" applyAlignment="1">
      <alignment horizontal="center"/>
    </xf>
    <xf numFmtId="0" fontId="0" fillId="3" borderId="82" xfId="0" applyFill="1" applyBorder="1" applyAlignment="1">
      <alignment horizontal="center"/>
    </xf>
    <xf numFmtId="0" fontId="0" fillId="2" borderId="82" xfId="0" applyFill="1" applyBorder="1" applyAlignment="1">
      <alignment horizontal="center"/>
    </xf>
    <xf numFmtId="0" fontId="0" fillId="3" borderId="84" xfId="0" applyFill="1" applyBorder="1" applyAlignment="1">
      <alignment horizontal="center"/>
    </xf>
    <xf numFmtId="0" fontId="0" fillId="2" borderId="85" xfId="0" applyFill="1" applyBorder="1" applyAlignment="1">
      <alignment horizontal="center"/>
    </xf>
    <xf numFmtId="0" fontId="0" fillId="2" borderId="93" xfId="0" applyFill="1" applyBorder="1" applyAlignment="1">
      <alignment horizontal="center"/>
    </xf>
    <xf numFmtId="0" fontId="0" fillId="2" borderId="86" xfId="0" applyFill="1" applyBorder="1" applyAlignment="1">
      <alignment horizontal="center"/>
    </xf>
    <xf numFmtId="0" fontId="1" fillId="7" borderId="33" xfId="0" applyFont="1" applyFill="1" applyBorder="1" applyAlignment="1">
      <alignment horizontal="center"/>
    </xf>
    <xf numFmtId="0" fontId="7" fillId="3" borderId="0" xfId="0" applyFont="1" applyFill="1" applyAlignment="1">
      <alignment horizontal="center"/>
    </xf>
    <xf numFmtId="2" fontId="0" fillId="3" borderId="82" xfId="0" applyNumberFormat="1" applyFill="1" applyBorder="1" applyAlignment="1">
      <alignment horizontal="center"/>
    </xf>
    <xf numFmtId="2" fontId="0" fillId="3" borderId="84" xfId="0" applyNumberFormat="1" applyFill="1" applyBorder="1" applyAlignment="1">
      <alignment horizontal="center"/>
    </xf>
    <xf numFmtId="0" fontId="0" fillId="3" borderId="28" xfId="0" applyFill="1" applyBorder="1"/>
    <xf numFmtId="0" fontId="0" fillId="3" borderId="29" xfId="0" applyFill="1" applyBorder="1" applyAlignment="1">
      <alignment horizontal="center"/>
    </xf>
    <xf numFmtId="0" fontId="0" fillId="3" borderId="26" xfId="0" applyFill="1" applyBorder="1" applyAlignment="1">
      <alignment horizontal="center"/>
    </xf>
    <xf numFmtId="0" fontId="1" fillId="7" borderId="33" xfId="0" applyFont="1" applyFill="1" applyBorder="1" applyAlignment="1">
      <alignment horizontal="right"/>
    </xf>
    <xf numFmtId="0" fontId="0" fillId="3" borderId="94" xfId="0" applyFill="1" applyBorder="1"/>
    <xf numFmtId="0" fontId="0" fillId="3" borderId="95" xfId="0" applyFill="1" applyBorder="1"/>
    <xf numFmtId="0" fontId="0" fillId="3" borderId="96" xfId="0" applyFill="1" applyBorder="1"/>
    <xf numFmtId="0" fontId="19" fillId="3" borderId="0" xfId="0" applyFont="1" applyFill="1"/>
    <xf numFmtId="0" fontId="19" fillId="10" borderId="0" xfId="0" applyFont="1" applyFill="1" applyBorder="1" applyAlignment="1">
      <alignment horizontal="center" vertical="center"/>
    </xf>
    <xf numFmtId="0" fontId="14" fillId="18" borderId="0" xfId="0" applyFont="1" applyFill="1" applyAlignment="1">
      <alignment horizontal="center"/>
    </xf>
    <xf numFmtId="166" fontId="14" fillId="18" borderId="0" xfId="0" applyNumberFormat="1" applyFont="1" applyFill="1" applyAlignment="1">
      <alignment horizontal="center"/>
    </xf>
    <xf numFmtId="0" fontId="0" fillId="18" borderId="0" xfId="0" applyFill="1" applyAlignment="1">
      <alignment horizontal="center"/>
    </xf>
    <xf numFmtId="0" fontId="14" fillId="18" borderId="0" xfId="0" applyFont="1" applyFill="1"/>
    <xf numFmtId="3" fontId="14" fillId="18" borderId="0" xfId="0" applyNumberFormat="1" applyFont="1" applyFill="1" applyAlignment="1">
      <alignment horizontal="center"/>
    </xf>
    <xf numFmtId="0" fontId="0" fillId="3" borderId="54" xfId="0" applyFill="1" applyBorder="1"/>
    <xf numFmtId="0" fontId="0" fillId="3" borderId="11" xfId="0" applyFill="1" applyBorder="1"/>
    <xf numFmtId="0" fontId="0" fillId="3" borderId="102" xfId="0" applyFill="1" applyBorder="1"/>
    <xf numFmtId="165" fontId="0" fillId="3" borderId="49" xfId="2" applyNumberFormat="1" applyFont="1" applyFill="1" applyBorder="1" applyAlignment="1">
      <alignment horizontal="center"/>
    </xf>
    <xf numFmtId="165" fontId="0" fillId="3" borderId="12" xfId="2" applyNumberFormat="1" applyFont="1" applyFill="1" applyBorder="1" applyAlignment="1">
      <alignment horizontal="center"/>
    </xf>
    <xf numFmtId="165" fontId="0" fillId="3" borderId="97" xfId="2" applyNumberFormat="1" applyFont="1" applyFill="1" applyBorder="1" applyAlignment="1">
      <alignment horizontal="center"/>
    </xf>
    <xf numFmtId="0" fontId="19" fillId="17" borderId="98" xfId="0" applyFont="1" applyFill="1" applyBorder="1" applyAlignment="1">
      <alignment horizontal="left" vertical="center"/>
    </xf>
    <xf numFmtId="0" fontId="19" fillId="17" borderId="101" xfId="0" applyFont="1" applyFill="1" applyBorder="1" applyAlignment="1">
      <alignment horizontal="left" vertical="center"/>
    </xf>
    <xf numFmtId="0" fontId="19" fillId="17" borderId="99" xfId="0" applyFont="1" applyFill="1" applyBorder="1" applyAlignment="1">
      <alignment horizontal="center" vertical="center"/>
    </xf>
    <xf numFmtId="0" fontId="19" fillId="17" borderId="100" xfId="0" applyFont="1" applyFill="1" applyBorder="1" applyAlignment="1">
      <alignment horizontal="center" vertical="center"/>
    </xf>
    <xf numFmtId="0" fontId="41" fillId="10" borderId="0" xfId="0" applyFont="1" applyFill="1"/>
    <xf numFmtId="0" fontId="28" fillId="19" borderId="71" xfId="0" applyFont="1" applyFill="1" applyBorder="1" applyAlignment="1">
      <alignment horizontal="center"/>
    </xf>
    <xf numFmtId="0" fontId="1" fillId="11" borderId="33" xfId="0" applyFont="1" applyFill="1" applyBorder="1" applyAlignment="1">
      <alignment horizontal="center"/>
    </xf>
    <xf numFmtId="0" fontId="31" fillId="3" borderId="72" xfId="1" applyFont="1" applyFill="1" applyBorder="1" applyAlignment="1">
      <alignment horizontal="center" vertical="center"/>
    </xf>
    <xf numFmtId="0" fontId="0" fillId="3" borderId="103" xfId="2" applyNumberFormat="1" applyFont="1" applyFill="1" applyBorder="1" applyAlignment="1">
      <alignment horizontal="center"/>
    </xf>
    <xf numFmtId="0" fontId="0" fillId="3" borderId="13" xfId="2" applyNumberFormat="1" applyFont="1" applyFill="1" applyBorder="1" applyAlignment="1">
      <alignment horizontal="center"/>
    </xf>
    <xf numFmtId="2" fontId="0" fillId="3" borderId="13" xfId="2" applyNumberFormat="1" applyFont="1" applyFill="1" applyBorder="1" applyAlignment="1">
      <alignment horizontal="center"/>
    </xf>
    <xf numFmtId="0" fontId="0" fillId="3" borderId="104" xfId="2" applyNumberFormat="1" applyFont="1" applyFill="1" applyBorder="1" applyAlignment="1">
      <alignment horizontal="center"/>
    </xf>
    <xf numFmtId="0" fontId="31" fillId="3" borderId="0" xfId="1" applyFont="1" applyFill="1" applyBorder="1" applyAlignment="1">
      <alignment horizontal="center" vertical="center"/>
    </xf>
    <xf numFmtId="0" fontId="24" fillId="0" borderId="0" xfId="0" applyFont="1" applyBorder="1" applyAlignment="1">
      <alignment wrapText="1"/>
    </xf>
    <xf numFmtId="0" fontId="1" fillId="6" borderId="33" xfId="0" applyFont="1" applyFill="1" applyBorder="1" applyAlignment="1">
      <alignment horizontal="center"/>
    </xf>
    <xf numFmtId="0" fontId="0" fillId="2" borderId="86" xfId="0" applyFill="1" applyBorder="1"/>
    <xf numFmtId="0" fontId="0" fillId="2" borderId="45" xfId="0" applyFill="1" applyBorder="1"/>
    <xf numFmtId="0" fontId="0" fillId="2" borderId="79" xfId="0" applyFill="1" applyBorder="1" applyAlignment="1">
      <alignment horizontal="center" vertical="center"/>
    </xf>
    <xf numFmtId="0" fontId="9" fillId="3" borderId="65" xfId="0" applyFont="1" applyFill="1" applyBorder="1" applyAlignment="1">
      <alignment horizontal="left"/>
    </xf>
    <xf numFmtId="0" fontId="24" fillId="0" borderId="75" xfId="0" applyFont="1" applyBorder="1" applyAlignment="1">
      <alignment horizontal="left" vertical="center" wrapText="1"/>
    </xf>
    <xf numFmtId="0" fontId="32" fillId="3" borderId="70" xfId="1" applyFont="1" applyFill="1" applyBorder="1" applyAlignment="1">
      <alignment horizontal="center" vertical="center"/>
    </xf>
    <xf numFmtId="0" fontId="32" fillId="3" borderId="72" xfId="1" applyFont="1" applyFill="1" applyBorder="1" applyAlignment="1">
      <alignment horizontal="center" vertical="center"/>
    </xf>
    <xf numFmtId="0" fontId="33" fillId="3" borderId="72" xfId="1" applyFont="1" applyFill="1" applyBorder="1" applyAlignment="1">
      <alignment horizontal="center" vertical="center"/>
    </xf>
    <xf numFmtId="0" fontId="33" fillId="3" borderId="73" xfId="1" applyFont="1" applyFill="1" applyBorder="1" applyAlignment="1">
      <alignment horizontal="center" vertical="center"/>
    </xf>
    <xf numFmtId="0" fontId="31" fillId="3" borderId="72" xfId="1" applyFont="1" applyFill="1" applyBorder="1" applyAlignment="1">
      <alignment horizontal="center" vertical="center"/>
    </xf>
    <xf numFmtId="0" fontId="31" fillId="3" borderId="73" xfId="1" applyFont="1" applyFill="1" applyBorder="1" applyAlignment="1">
      <alignment horizontal="center" vertical="center"/>
    </xf>
    <xf numFmtId="0" fontId="31" fillId="0" borderId="72" xfId="1" quotePrefix="1" applyFont="1" applyBorder="1" applyAlignment="1">
      <alignment horizontal="center" vertical="center"/>
    </xf>
    <xf numFmtId="0" fontId="31" fillId="0" borderId="73" xfId="1" applyFont="1" applyBorder="1" applyAlignment="1">
      <alignment horizontal="center" vertical="center"/>
    </xf>
    <xf numFmtId="0" fontId="31" fillId="3" borderId="72" xfId="1" quotePrefix="1" applyFont="1" applyFill="1" applyBorder="1" applyAlignment="1">
      <alignment horizontal="center" vertical="center"/>
    </xf>
    <xf numFmtId="0" fontId="1" fillId="16" borderId="90" xfId="0" applyFont="1" applyFill="1" applyBorder="1" applyAlignment="1">
      <alignment horizontal="left" vertical="center"/>
    </xf>
    <xf numFmtId="0" fontId="1" fillId="3" borderId="88" xfId="0" applyFont="1" applyFill="1" applyBorder="1" applyAlignment="1">
      <alignment horizontal="left"/>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0" fontId="1" fillId="16" borderId="89" xfId="0" applyFont="1" applyFill="1" applyBorder="1" applyAlignment="1">
      <alignment horizontal="left"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39" fillId="10" borderId="0" xfId="0" applyFont="1" applyFill="1" applyAlignment="1">
      <alignment horizontal="left"/>
    </xf>
    <xf numFmtId="0" fontId="1" fillId="3" borderId="0" xfId="0" applyFont="1" applyFill="1" applyBorder="1" applyAlignment="1">
      <alignment horizontal="left"/>
    </xf>
    <xf numFmtId="0" fontId="1" fillId="16" borderId="64" xfId="0" applyFont="1" applyFill="1" applyBorder="1" applyAlignment="1">
      <alignment horizontal="left" vertic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B3AF"/>
      <color rgb="FFFF7E79"/>
      <color rgb="FF0000FF"/>
      <color rgb="FFFFFDAF"/>
      <color rgb="FFE6AFFF"/>
      <color rgb="FFB1FDB5"/>
      <color rgb="FFAFE6FF"/>
      <color rgb="FF929292"/>
      <color rgb="FFFFFD78"/>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23813</xdr:colOff>
      <xdr:row>19</xdr:row>
      <xdr:rowOff>35718</xdr:rowOff>
    </xdr:from>
    <xdr:to>
      <xdr:col>1</xdr:col>
      <xdr:colOff>7891842</xdr:colOff>
      <xdr:row>22</xdr:row>
      <xdr:rowOff>130967</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16782" y="8060531"/>
          <a:ext cx="7868029" cy="773905"/>
        </a:xfrm>
        <a:prstGeom prst="rect">
          <a:avLst/>
        </a:prstGeom>
      </xdr:spPr>
    </xdr:pic>
    <xdr:clientData/>
  </xdr:twoCellAnchor>
  <xdr:twoCellAnchor editAs="oneCell">
    <xdr:from>
      <xdr:col>1</xdr:col>
      <xdr:colOff>23812</xdr:colOff>
      <xdr:row>28</xdr:row>
      <xdr:rowOff>11906</xdr:rowOff>
    </xdr:from>
    <xdr:to>
      <xdr:col>1</xdr:col>
      <xdr:colOff>8557620</xdr:colOff>
      <xdr:row>31</xdr:row>
      <xdr:rowOff>83343</xdr:rowOff>
    </xdr:to>
    <xdr:pic>
      <xdr:nvPicPr>
        <xdr:cNvPr id="8" name="Picture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916781" y="10239375"/>
          <a:ext cx="8533808" cy="726281"/>
        </a:xfrm>
        <a:prstGeom prst="rect">
          <a:avLst/>
        </a:prstGeom>
      </xdr:spPr>
    </xdr:pic>
    <xdr:clientData/>
  </xdr:twoCellAnchor>
  <xdr:twoCellAnchor editAs="oneCell">
    <xdr:from>
      <xdr:col>1</xdr:col>
      <xdr:colOff>23812</xdr:colOff>
      <xdr:row>1</xdr:row>
      <xdr:rowOff>11905</xdr:rowOff>
    </xdr:from>
    <xdr:to>
      <xdr:col>1</xdr:col>
      <xdr:colOff>11036280</xdr:colOff>
      <xdr:row>2</xdr:row>
      <xdr:rowOff>107156</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a:srcRect l="216" t="15624"/>
        <a:stretch/>
      </xdr:blipFill>
      <xdr:spPr>
        <a:xfrm>
          <a:off x="916781" y="273843"/>
          <a:ext cx="11012468" cy="321469"/>
        </a:xfrm>
        <a:prstGeom prst="rect">
          <a:avLst/>
        </a:prstGeom>
      </xdr:spPr>
    </xdr:pic>
    <xdr:clientData/>
  </xdr:twoCellAnchor>
  <xdr:twoCellAnchor editAs="oneCell">
    <xdr:from>
      <xdr:col>1</xdr:col>
      <xdr:colOff>21431</xdr:colOff>
      <xdr:row>11</xdr:row>
      <xdr:rowOff>9516</xdr:rowOff>
    </xdr:from>
    <xdr:to>
      <xdr:col>1</xdr:col>
      <xdr:colOff>11033899</xdr:colOff>
      <xdr:row>12</xdr:row>
      <xdr:rowOff>140485</xdr:rowOff>
    </xdr:to>
    <xdr:pic>
      <xdr:nvPicPr>
        <xdr:cNvPr id="12" name="Picture 11">
          <a:extLst>
            <a:ext uri="{FF2B5EF4-FFF2-40B4-BE49-F238E27FC236}">
              <a16:creationId xmlns="" xmlns:a16="http://schemas.microsoft.com/office/drawing/2014/main" id="{00000000-0008-0000-0000-00000C000000}"/>
            </a:ext>
          </a:extLst>
        </xdr:cNvPr>
        <xdr:cNvPicPr>
          <a:picLocks noChangeAspect="1"/>
        </xdr:cNvPicPr>
      </xdr:nvPicPr>
      <xdr:blipFill rotWithShape="1">
        <a:blip xmlns:r="http://schemas.openxmlformats.org/officeDocument/2006/relationships" r:embed="rId3"/>
        <a:srcRect l="216" t="15624"/>
        <a:stretch/>
      </xdr:blipFill>
      <xdr:spPr>
        <a:xfrm>
          <a:off x="914400" y="2807485"/>
          <a:ext cx="11012468" cy="321469"/>
        </a:xfrm>
        <a:prstGeom prst="rect">
          <a:avLst/>
        </a:prstGeom>
      </xdr:spPr>
    </xdr:pic>
    <xdr:clientData/>
  </xdr:twoCellAnchor>
  <xdr:twoCellAnchor editAs="oneCell">
    <xdr:from>
      <xdr:col>1</xdr:col>
      <xdr:colOff>19050</xdr:colOff>
      <xdr:row>38</xdr:row>
      <xdr:rowOff>7134</xdr:rowOff>
    </xdr:from>
    <xdr:to>
      <xdr:col>1</xdr:col>
      <xdr:colOff>11031518</xdr:colOff>
      <xdr:row>39</xdr:row>
      <xdr:rowOff>90478</xdr:rowOff>
    </xdr:to>
    <xdr:pic>
      <xdr:nvPicPr>
        <xdr:cNvPr id="13" name="Picture 12">
          <a:extLst>
            <a:ext uri="{FF2B5EF4-FFF2-40B4-BE49-F238E27FC236}">
              <a16:creationId xmlns="" xmlns:a16="http://schemas.microsoft.com/office/drawing/2014/main" id="{00000000-0008-0000-0000-00000D000000}"/>
            </a:ext>
          </a:extLst>
        </xdr:cNvPr>
        <xdr:cNvPicPr>
          <a:picLocks noChangeAspect="1"/>
        </xdr:cNvPicPr>
      </xdr:nvPicPr>
      <xdr:blipFill rotWithShape="1">
        <a:blip xmlns:r="http://schemas.openxmlformats.org/officeDocument/2006/relationships" r:embed="rId3"/>
        <a:srcRect l="216" t="15624"/>
        <a:stretch/>
      </xdr:blipFill>
      <xdr:spPr>
        <a:xfrm>
          <a:off x="912019" y="13520728"/>
          <a:ext cx="11012468" cy="321469"/>
        </a:xfrm>
        <a:prstGeom prst="rect">
          <a:avLst/>
        </a:prstGeom>
      </xdr:spPr>
    </xdr:pic>
    <xdr:clientData/>
  </xdr:twoCellAnchor>
  <xdr:twoCellAnchor editAs="oneCell">
    <xdr:from>
      <xdr:col>1</xdr:col>
      <xdr:colOff>23813</xdr:colOff>
      <xdr:row>44</xdr:row>
      <xdr:rowOff>11902</xdr:rowOff>
    </xdr:from>
    <xdr:to>
      <xdr:col>1</xdr:col>
      <xdr:colOff>11036281</xdr:colOff>
      <xdr:row>45</xdr:row>
      <xdr:rowOff>95246</xdr:rowOff>
    </xdr:to>
    <xdr:pic>
      <xdr:nvPicPr>
        <xdr:cNvPr id="15" name="Picture 14">
          <a:extLst>
            <a:ext uri="{FF2B5EF4-FFF2-40B4-BE49-F238E27FC236}">
              <a16:creationId xmlns="" xmlns:a16="http://schemas.microsoft.com/office/drawing/2014/main" id="{00000000-0008-0000-0000-00000F000000}"/>
            </a:ext>
          </a:extLst>
        </xdr:cNvPr>
        <xdr:cNvPicPr>
          <a:picLocks noChangeAspect="1"/>
        </xdr:cNvPicPr>
      </xdr:nvPicPr>
      <xdr:blipFill rotWithShape="1">
        <a:blip xmlns:r="http://schemas.openxmlformats.org/officeDocument/2006/relationships" r:embed="rId3"/>
        <a:srcRect l="216" t="15624"/>
        <a:stretch/>
      </xdr:blipFill>
      <xdr:spPr>
        <a:xfrm>
          <a:off x="916782" y="15585277"/>
          <a:ext cx="11012468" cy="321469"/>
        </a:xfrm>
        <a:prstGeom prst="rect">
          <a:avLst/>
        </a:prstGeom>
      </xdr:spPr>
    </xdr:pic>
    <xdr:clientData/>
  </xdr:twoCellAnchor>
  <xdr:twoCellAnchor editAs="oneCell">
    <xdr:from>
      <xdr:col>1</xdr:col>
      <xdr:colOff>23812</xdr:colOff>
      <xdr:row>50</xdr:row>
      <xdr:rowOff>11907</xdr:rowOff>
    </xdr:from>
    <xdr:to>
      <xdr:col>1</xdr:col>
      <xdr:colOff>11036280</xdr:colOff>
      <xdr:row>51</xdr:row>
      <xdr:rowOff>130969</xdr:rowOff>
    </xdr:to>
    <xdr:pic>
      <xdr:nvPicPr>
        <xdr:cNvPr id="17" name="Picture 16">
          <a:extLst>
            <a:ext uri="{FF2B5EF4-FFF2-40B4-BE49-F238E27FC236}">
              <a16:creationId xmlns="" xmlns:a16="http://schemas.microsoft.com/office/drawing/2014/main" id="{00000000-0008-0000-0000-000011000000}"/>
            </a:ext>
          </a:extLst>
        </xdr:cNvPr>
        <xdr:cNvPicPr>
          <a:picLocks noChangeAspect="1"/>
        </xdr:cNvPicPr>
      </xdr:nvPicPr>
      <xdr:blipFill rotWithShape="1">
        <a:blip xmlns:r="http://schemas.openxmlformats.org/officeDocument/2006/relationships" r:embed="rId3"/>
        <a:srcRect l="216" t="15624"/>
        <a:stretch/>
      </xdr:blipFill>
      <xdr:spPr>
        <a:xfrm>
          <a:off x="916781" y="17216438"/>
          <a:ext cx="11012468" cy="321469"/>
        </a:xfrm>
        <a:prstGeom prst="rect">
          <a:avLst/>
        </a:prstGeom>
      </xdr:spPr>
    </xdr:pic>
    <xdr:clientData/>
  </xdr:twoCellAnchor>
  <xdr:twoCellAnchor editAs="oneCell">
    <xdr:from>
      <xdr:col>1</xdr:col>
      <xdr:colOff>21431</xdr:colOff>
      <xdr:row>56</xdr:row>
      <xdr:rowOff>9522</xdr:rowOff>
    </xdr:from>
    <xdr:to>
      <xdr:col>1</xdr:col>
      <xdr:colOff>11033899</xdr:colOff>
      <xdr:row>57</xdr:row>
      <xdr:rowOff>92866</xdr:rowOff>
    </xdr:to>
    <xdr:pic>
      <xdr:nvPicPr>
        <xdr:cNvPr id="18" name="Picture 17">
          <a:extLst>
            <a:ext uri="{FF2B5EF4-FFF2-40B4-BE49-F238E27FC236}">
              <a16:creationId xmlns="" xmlns:a16="http://schemas.microsoft.com/office/drawing/2014/main" id="{00000000-0008-0000-0000-000012000000}"/>
            </a:ext>
          </a:extLst>
        </xdr:cNvPr>
        <xdr:cNvPicPr>
          <a:picLocks noChangeAspect="1"/>
        </xdr:cNvPicPr>
      </xdr:nvPicPr>
      <xdr:blipFill rotWithShape="1">
        <a:blip xmlns:r="http://schemas.openxmlformats.org/officeDocument/2006/relationships" r:embed="rId3"/>
        <a:srcRect l="216" t="15624"/>
        <a:stretch/>
      </xdr:blipFill>
      <xdr:spPr>
        <a:xfrm>
          <a:off x="914400" y="19059522"/>
          <a:ext cx="11012468" cy="321469"/>
        </a:xfrm>
        <a:prstGeom prst="rect">
          <a:avLst/>
        </a:prstGeom>
      </xdr:spPr>
    </xdr:pic>
    <xdr:clientData/>
  </xdr:twoCellAnchor>
  <xdr:oneCellAnchor>
    <xdr:from>
      <xdr:col>1</xdr:col>
      <xdr:colOff>21431</xdr:colOff>
      <xdr:row>62</xdr:row>
      <xdr:rowOff>9522</xdr:rowOff>
    </xdr:from>
    <xdr:ext cx="11012468" cy="321469"/>
    <xdr:pic>
      <xdr:nvPicPr>
        <xdr:cNvPr id="14" name="Picture 13">
          <a:extLst>
            <a:ext uri="{FF2B5EF4-FFF2-40B4-BE49-F238E27FC236}">
              <a16:creationId xmlns="" xmlns:a16="http://schemas.microsoft.com/office/drawing/2014/main" id="{00000000-0008-0000-0000-00000E000000}"/>
            </a:ext>
          </a:extLst>
        </xdr:cNvPr>
        <xdr:cNvPicPr>
          <a:picLocks noChangeAspect="1"/>
        </xdr:cNvPicPr>
      </xdr:nvPicPr>
      <xdr:blipFill rotWithShape="1">
        <a:blip xmlns:r="http://schemas.openxmlformats.org/officeDocument/2006/relationships" r:embed="rId3"/>
        <a:srcRect l="216" t="15624"/>
        <a:stretch/>
      </xdr:blipFill>
      <xdr:spPr>
        <a:xfrm>
          <a:off x="914400" y="19059522"/>
          <a:ext cx="11012468" cy="321469"/>
        </a:xfrm>
        <a:prstGeom prst="rect">
          <a:avLst/>
        </a:prstGeom>
      </xdr:spPr>
    </xdr:pic>
    <xdr:clientData/>
  </xdr:oneCellAnchor>
  <xdr:twoCellAnchor editAs="oneCell">
    <xdr:from>
      <xdr:col>1</xdr:col>
      <xdr:colOff>11906</xdr:colOff>
      <xdr:row>1</xdr:row>
      <xdr:rowOff>11909</xdr:rowOff>
    </xdr:from>
    <xdr:to>
      <xdr:col>1</xdr:col>
      <xdr:colOff>11037093</xdr:colOff>
      <xdr:row>2</xdr:row>
      <xdr:rowOff>95253</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4"/>
        <a:srcRect t="15790" r="13458" b="12315"/>
        <a:stretch/>
      </xdr:blipFill>
      <xdr:spPr>
        <a:xfrm>
          <a:off x="904875" y="273847"/>
          <a:ext cx="11025187" cy="309562"/>
        </a:xfrm>
        <a:prstGeom prst="rect">
          <a:avLst/>
        </a:prstGeom>
      </xdr:spPr>
    </xdr:pic>
    <xdr:clientData/>
  </xdr:twoCellAnchor>
  <xdr:twoCellAnchor editAs="oneCell">
    <xdr:from>
      <xdr:col>1</xdr:col>
      <xdr:colOff>9524</xdr:colOff>
      <xdr:row>11</xdr:row>
      <xdr:rowOff>21434</xdr:rowOff>
    </xdr:from>
    <xdr:to>
      <xdr:col>1</xdr:col>
      <xdr:colOff>11034711</xdr:colOff>
      <xdr:row>12</xdr:row>
      <xdr:rowOff>140496</xdr:rowOff>
    </xdr:to>
    <xdr:pic>
      <xdr:nvPicPr>
        <xdr:cNvPr id="16" name="Picture 15">
          <a:extLst>
            <a:ext uri="{FF2B5EF4-FFF2-40B4-BE49-F238E27FC236}">
              <a16:creationId xmlns="" xmlns:a16="http://schemas.microsoft.com/office/drawing/2014/main" id="{00000000-0008-0000-0000-000010000000}"/>
            </a:ext>
          </a:extLst>
        </xdr:cNvPr>
        <xdr:cNvPicPr>
          <a:picLocks noChangeAspect="1"/>
        </xdr:cNvPicPr>
      </xdr:nvPicPr>
      <xdr:blipFill rotWithShape="1">
        <a:blip xmlns:r="http://schemas.openxmlformats.org/officeDocument/2006/relationships" r:embed="rId4"/>
        <a:srcRect t="15790" r="13458" b="12315"/>
        <a:stretch/>
      </xdr:blipFill>
      <xdr:spPr>
        <a:xfrm>
          <a:off x="902493" y="2819403"/>
          <a:ext cx="11025187" cy="309562"/>
        </a:xfrm>
        <a:prstGeom prst="rect">
          <a:avLst/>
        </a:prstGeom>
      </xdr:spPr>
    </xdr:pic>
    <xdr:clientData/>
  </xdr:twoCellAnchor>
  <xdr:twoCellAnchor editAs="oneCell">
    <xdr:from>
      <xdr:col>1</xdr:col>
      <xdr:colOff>23813</xdr:colOff>
      <xdr:row>38</xdr:row>
      <xdr:rowOff>11908</xdr:rowOff>
    </xdr:from>
    <xdr:to>
      <xdr:col>1</xdr:col>
      <xdr:colOff>11049000</xdr:colOff>
      <xdr:row>39</xdr:row>
      <xdr:rowOff>83345</xdr:rowOff>
    </xdr:to>
    <xdr:pic>
      <xdr:nvPicPr>
        <xdr:cNvPr id="19" name="Picture 18">
          <a:extLst>
            <a:ext uri="{FF2B5EF4-FFF2-40B4-BE49-F238E27FC236}">
              <a16:creationId xmlns="" xmlns:a16="http://schemas.microsoft.com/office/drawing/2014/main" id="{00000000-0008-0000-0000-000013000000}"/>
            </a:ext>
          </a:extLst>
        </xdr:cNvPr>
        <xdr:cNvPicPr>
          <a:picLocks noChangeAspect="1"/>
        </xdr:cNvPicPr>
      </xdr:nvPicPr>
      <xdr:blipFill rotWithShape="1">
        <a:blip xmlns:r="http://schemas.openxmlformats.org/officeDocument/2006/relationships" r:embed="rId4"/>
        <a:srcRect t="15790" r="13458" b="12315"/>
        <a:stretch/>
      </xdr:blipFill>
      <xdr:spPr>
        <a:xfrm>
          <a:off x="916782" y="13525502"/>
          <a:ext cx="11025187" cy="309562"/>
        </a:xfrm>
        <a:prstGeom prst="rect">
          <a:avLst/>
        </a:prstGeom>
      </xdr:spPr>
    </xdr:pic>
    <xdr:clientData/>
  </xdr:twoCellAnchor>
  <xdr:twoCellAnchor editAs="oneCell">
    <xdr:from>
      <xdr:col>1</xdr:col>
      <xdr:colOff>21431</xdr:colOff>
      <xdr:row>44</xdr:row>
      <xdr:rowOff>21433</xdr:rowOff>
    </xdr:from>
    <xdr:to>
      <xdr:col>1</xdr:col>
      <xdr:colOff>11046618</xdr:colOff>
      <xdr:row>45</xdr:row>
      <xdr:rowOff>92870</xdr:rowOff>
    </xdr:to>
    <xdr:pic>
      <xdr:nvPicPr>
        <xdr:cNvPr id="20" name="Picture 19">
          <a:extLst>
            <a:ext uri="{FF2B5EF4-FFF2-40B4-BE49-F238E27FC236}">
              <a16:creationId xmlns="" xmlns:a16="http://schemas.microsoft.com/office/drawing/2014/main" id="{00000000-0008-0000-0000-000014000000}"/>
            </a:ext>
          </a:extLst>
        </xdr:cNvPr>
        <xdr:cNvPicPr>
          <a:picLocks noChangeAspect="1"/>
        </xdr:cNvPicPr>
      </xdr:nvPicPr>
      <xdr:blipFill rotWithShape="1">
        <a:blip xmlns:r="http://schemas.openxmlformats.org/officeDocument/2006/relationships" r:embed="rId4"/>
        <a:srcRect t="15790" r="13458" b="12315"/>
        <a:stretch/>
      </xdr:blipFill>
      <xdr:spPr>
        <a:xfrm>
          <a:off x="914400" y="15594808"/>
          <a:ext cx="11025187" cy="309562"/>
        </a:xfrm>
        <a:prstGeom prst="rect">
          <a:avLst/>
        </a:prstGeom>
      </xdr:spPr>
    </xdr:pic>
    <xdr:clientData/>
  </xdr:twoCellAnchor>
  <xdr:twoCellAnchor editAs="oneCell">
    <xdr:from>
      <xdr:col>1</xdr:col>
      <xdr:colOff>19050</xdr:colOff>
      <xdr:row>50</xdr:row>
      <xdr:rowOff>7146</xdr:rowOff>
    </xdr:from>
    <xdr:to>
      <xdr:col>1</xdr:col>
      <xdr:colOff>11044237</xdr:colOff>
      <xdr:row>51</xdr:row>
      <xdr:rowOff>114301</xdr:rowOff>
    </xdr:to>
    <xdr:pic>
      <xdr:nvPicPr>
        <xdr:cNvPr id="21" name="Picture 20">
          <a:extLst>
            <a:ext uri="{FF2B5EF4-FFF2-40B4-BE49-F238E27FC236}">
              <a16:creationId xmlns="" xmlns:a16="http://schemas.microsoft.com/office/drawing/2014/main" id="{00000000-0008-0000-0000-000015000000}"/>
            </a:ext>
          </a:extLst>
        </xdr:cNvPr>
        <xdr:cNvPicPr>
          <a:picLocks noChangeAspect="1"/>
        </xdr:cNvPicPr>
      </xdr:nvPicPr>
      <xdr:blipFill rotWithShape="1">
        <a:blip xmlns:r="http://schemas.openxmlformats.org/officeDocument/2006/relationships" r:embed="rId4"/>
        <a:srcRect t="15790" r="13458" b="12315"/>
        <a:stretch/>
      </xdr:blipFill>
      <xdr:spPr>
        <a:xfrm>
          <a:off x="912019" y="17211677"/>
          <a:ext cx="11025187" cy="309562"/>
        </a:xfrm>
        <a:prstGeom prst="rect">
          <a:avLst/>
        </a:prstGeom>
      </xdr:spPr>
    </xdr:pic>
    <xdr:clientData/>
  </xdr:twoCellAnchor>
  <xdr:twoCellAnchor editAs="oneCell">
    <xdr:from>
      <xdr:col>1</xdr:col>
      <xdr:colOff>23812</xdr:colOff>
      <xdr:row>56</xdr:row>
      <xdr:rowOff>11907</xdr:rowOff>
    </xdr:from>
    <xdr:to>
      <xdr:col>1</xdr:col>
      <xdr:colOff>11048999</xdr:colOff>
      <xdr:row>57</xdr:row>
      <xdr:rowOff>83344</xdr:rowOff>
    </xdr:to>
    <xdr:pic>
      <xdr:nvPicPr>
        <xdr:cNvPr id="22" name="Picture 21">
          <a:extLst>
            <a:ext uri="{FF2B5EF4-FFF2-40B4-BE49-F238E27FC236}">
              <a16:creationId xmlns="" xmlns:a16="http://schemas.microsoft.com/office/drawing/2014/main" id="{00000000-0008-0000-0000-000016000000}"/>
            </a:ext>
          </a:extLst>
        </xdr:cNvPr>
        <xdr:cNvPicPr>
          <a:picLocks noChangeAspect="1"/>
        </xdr:cNvPicPr>
      </xdr:nvPicPr>
      <xdr:blipFill rotWithShape="1">
        <a:blip xmlns:r="http://schemas.openxmlformats.org/officeDocument/2006/relationships" r:embed="rId4"/>
        <a:srcRect t="15790" r="13458" b="12315"/>
        <a:stretch/>
      </xdr:blipFill>
      <xdr:spPr>
        <a:xfrm>
          <a:off x="916781" y="19061907"/>
          <a:ext cx="11025187" cy="309562"/>
        </a:xfrm>
        <a:prstGeom prst="rect">
          <a:avLst/>
        </a:prstGeom>
      </xdr:spPr>
    </xdr:pic>
    <xdr:clientData/>
  </xdr:twoCellAnchor>
  <xdr:twoCellAnchor editAs="oneCell">
    <xdr:from>
      <xdr:col>1</xdr:col>
      <xdr:colOff>11906</xdr:colOff>
      <xdr:row>62</xdr:row>
      <xdr:rowOff>11907</xdr:rowOff>
    </xdr:from>
    <xdr:to>
      <xdr:col>1</xdr:col>
      <xdr:colOff>11037093</xdr:colOff>
      <xdr:row>63</xdr:row>
      <xdr:rowOff>83344</xdr:rowOff>
    </xdr:to>
    <xdr:pic>
      <xdr:nvPicPr>
        <xdr:cNvPr id="23" name="Picture 22">
          <a:extLst>
            <a:ext uri="{FF2B5EF4-FFF2-40B4-BE49-F238E27FC236}">
              <a16:creationId xmlns="" xmlns:a16="http://schemas.microsoft.com/office/drawing/2014/main" id="{00000000-0008-0000-0000-000017000000}"/>
            </a:ext>
          </a:extLst>
        </xdr:cNvPr>
        <xdr:cNvPicPr>
          <a:picLocks noChangeAspect="1"/>
        </xdr:cNvPicPr>
      </xdr:nvPicPr>
      <xdr:blipFill rotWithShape="1">
        <a:blip xmlns:r="http://schemas.openxmlformats.org/officeDocument/2006/relationships" r:embed="rId4"/>
        <a:srcRect t="15790" r="13458" b="12315"/>
        <a:stretch/>
      </xdr:blipFill>
      <xdr:spPr>
        <a:xfrm>
          <a:off x="904875" y="20907376"/>
          <a:ext cx="11025187" cy="309562"/>
        </a:xfrm>
        <a:prstGeom prst="rect">
          <a:avLst/>
        </a:prstGeom>
      </xdr:spPr>
    </xdr:pic>
    <xdr:clientData/>
  </xdr:twoCellAnchor>
  <xdr:twoCellAnchor editAs="oneCell">
    <xdr:from>
      <xdr:col>1</xdr:col>
      <xdr:colOff>35720</xdr:colOff>
      <xdr:row>16</xdr:row>
      <xdr:rowOff>154780</xdr:rowOff>
    </xdr:from>
    <xdr:to>
      <xdr:col>1</xdr:col>
      <xdr:colOff>11035532</xdr:colOff>
      <xdr:row>16</xdr:row>
      <xdr:rowOff>2178843</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5"/>
        <a:srcRect t="2283" r="6826" b="1814"/>
        <a:stretch/>
      </xdr:blipFill>
      <xdr:spPr>
        <a:xfrm>
          <a:off x="928689" y="5095874"/>
          <a:ext cx="10999812" cy="2024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168</xdr:row>
          <xdr:rowOff>28575</xdr:rowOff>
        </xdr:from>
        <xdr:to>
          <xdr:col>5</xdr:col>
          <xdr:colOff>314325</xdr:colOff>
          <xdr:row>168</xdr:row>
          <xdr:rowOff>238125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169</xdr:row>
          <xdr:rowOff>38100</xdr:rowOff>
        </xdr:from>
        <xdr:to>
          <xdr:col>5</xdr:col>
          <xdr:colOff>314325</xdr:colOff>
          <xdr:row>169</xdr:row>
          <xdr:rowOff>247650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35719</xdr:colOff>
      <xdr:row>1</xdr:row>
      <xdr:rowOff>119062</xdr:rowOff>
    </xdr:from>
    <xdr:to>
      <xdr:col>1</xdr:col>
      <xdr:colOff>8798719</xdr:colOff>
      <xdr:row>26</xdr:row>
      <xdr:rowOff>93850</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29301" t="22687" r="21995" b="18741"/>
        <a:stretch/>
      </xdr:blipFill>
      <xdr:spPr>
        <a:xfrm>
          <a:off x="535782" y="357187"/>
          <a:ext cx="8763000" cy="5927913"/>
        </a:xfrm>
        <a:prstGeom prst="rect">
          <a:avLst/>
        </a:prstGeom>
      </xdr:spPr>
    </xdr:pic>
    <xdr:clientData/>
  </xdr:twoCellAnchor>
  <xdr:twoCellAnchor>
    <xdr:from>
      <xdr:col>1</xdr:col>
      <xdr:colOff>7937</xdr:colOff>
      <xdr:row>16</xdr:row>
      <xdr:rowOff>224631</xdr:rowOff>
    </xdr:from>
    <xdr:to>
      <xdr:col>1</xdr:col>
      <xdr:colOff>4776787</xdr:colOff>
      <xdr:row>19</xdr:row>
      <xdr:rowOff>107156</xdr:rowOff>
    </xdr:to>
    <xdr:sp macro="" textlink="">
      <xdr:nvSpPr>
        <xdr:cNvPr id="6" name="Rounded Rectangle 5">
          <a:extLst>
            <a:ext uri="{FF2B5EF4-FFF2-40B4-BE49-F238E27FC236}">
              <a16:creationId xmlns="" xmlns:a16="http://schemas.microsoft.com/office/drawing/2014/main" id="{00000000-0008-0000-0200-000006000000}"/>
            </a:ext>
          </a:extLst>
        </xdr:cNvPr>
        <xdr:cNvSpPr/>
      </xdr:nvSpPr>
      <xdr:spPr>
        <a:xfrm>
          <a:off x="508000" y="4034631"/>
          <a:ext cx="4768850" cy="596900"/>
        </a:xfrm>
        <a:prstGeom prst="roundRect">
          <a:avLst/>
        </a:prstGeom>
        <a:noFill/>
        <a:ln w="571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456407</xdr:colOff>
      <xdr:row>2</xdr:row>
      <xdr:rowOff>234156</xdr:rowOff>
    </xdr:from>
    <xdr:to>
      <xdr:col>1</xdr:col>
      <xdr:colOff>2726531</xdr:colOff>
      <xdr:row>4</xdr:row>
      <xdr:rowOff>119063</xdr:rowOff>
    </xdr:to>
    <xdr:sp macro="" textlink="">
      <xdr:nvSpPr>
        <xdr:cNvPr id="7" name="Rounded Rectangle 6">
          <a:extLst>
            <a:ext uri="{FF2B5EF4-FFF2-40B4-BE49-F238E27FC236}">
              <a16:creationId xmlns="" xmlns:a16="http://schemas.microsoft.com/office/drawing/2014/main" id="{00000000-0008-0000-0200-000007000000}"/>
            </a:ext>
          </a:extLst>
        </xdr:cNvPr>
        <xdr:cNvSpPr/>
      </xdr:nvSpPr>
      <xdr:spPr>
        <a:xfrm>
          <a:off x="456407" y="710406"/>
          <a:ext cx="2770187" cy="361157"/>
        </a:xfrm>
        <a:prstGeom prst="roundRect">
          <a:avLst/>
        </a:prstGeom>
        <a:noFill/>
        <a:ln w="571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558800</xdr:colOff>
      <xdr:row>0</xdr:row>
      <xdr:rowOff>209549</xdr:rowOff>
    </xdr:from>
    <xdr:to>
      <xdr:col>5</xdr:col>
      <xdr:colOff>419100</xdr:colOff>
      <xdr:row>2</xdr:row>
      <xdr:rowOff>73024</xdr:rowOff>
    </xdr:to>
    <xdr:sp macro="" textlink="">
      <xdr:nvSpPr>
        <xdr:cNvPr id="11" name="Rounded Rectangle 10">
          <a:extLst>
            <a:ext uri="{FF2B5EF4-FFF2-40B4-BE49-F238E27FC236}">
              <a16:creationId xmlns="" xmlns:a16="http://schemas.microsoft.com/office/drawing/2014/main" id="{00000000-0008-0000-0200-00000B000000}"/>
            </a:ext>
          </a:extLst>
        </xdr:cNvPr>
        <xdr:cNvSpPr/>
      </xdr:nvSpPr>
      <xdr:spPr>
        <a:xfrm>
          <a:off x="11779250" y="209549"/>
          <a:ext cx="1631950" cy="339725"/>
        </a:xfrm>
        <a:prstGeom prst="roundRect">
          <a:avLst/>
        </a:prstGeom>
        <a:noFill/>
        <a:ln w="571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561975</xdr:colOff>
      <xdr:row>3</xdr:row>
      <xdr:rowOff>168275</xdr:rowOff>
    </xdr:from>
    <xdr:to>
      <xdr:col>6</xdr:col>
      <xdr:colOff>419100</xdr:colOff>
      <xdr:row>5</xdr:row>
      <xdr:rowOff>117475</xdr:rowOff>
    </xdr:to>
    <xdr:sp macro="" textlink="">
      <xdr:nvSpPr>
        <xdr:cNvPr id="12" name="Rounded Rectangle 11">
          <a:extLst>
            <a:ext uri="{FF2B5EF4-FFF2-40B4-BE49-F238E27FC236}">
              <a16:creationId xmlns="" xmlns:a16="http://schemas.microsoft.com/office/drawing/2014/main" id="{00000000-0008-0000-0200-00000C000000}"/>
            </a:ext>
          </a:extLst>
        </xdr:cNvPr>
        <xdr:cNvSpPr/>
      </xdr:nvSpPr>
      <xdr:spPr>
        <a:xfrm>
          <a:off x="11782425" y="882650"/>
          <a:ext cx="2219325" cy="425450"/>
        </a:xfrm>
        <a:prstGeom prst="roundRect">
          <a:avLst/>
        </a:prstGeom>
        <a:noFill/>
        <a:ln w="571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2155031</xdr:colOff>
      <xdr:row>7</xdr:row>
      <xdr:rowOff>83344</xdr:rowOff>
    </xdr:from>
    <xdr:to>
      <xdr:col>1</xdr:col>
      <xdr:colOff>4107656</xdr:colOff>
      <xdr:row>17</xdr:row>
      <xdr:rowOff>0</xdr:rowOff>
    </xdr:to>
    <xdr:cxnSp macro="">
      <xdr:nvCxnSpPr>
        <xdr:cNvPr id="8" name="Straight Connector 7">
          <a:extLst>
            <a:ext uri="{FF2B5EF4-FFF2-40B4-BE49-F238E27FC236}">
              <a16:creationId xmlns="" xmlns:a16="http://schemas.microsoft.com/office/drawing/2014/main" id="{00000000-0008-0000-0200-000008000000}"/>
            </a:ext>
          </a:extLst>
        </xdr:cNvPr>
        <xdr:cNvCxnSpPr/>
      </xdr:nvCxnSpPr>
      <xdr:spPr>
        <a:xfrm flipH="1">
          <a:off x="2655094" y="1750219"/>
          <a:ext cx="1952625" cy="2297906"/>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6738937</xdr:colOff>
      <xdr:row>18</xdr:row>
      <xdr:rowOff>130968</xdr:rowOff>
    </xdr:from>
    <xdr:to>
      <xdr:col>1</xdr:col>
      <xdr:colOff>6893719</xdr:colOff>
      <xdr:row>19</xdr:row>
      <xdr:rowOff>95250</xdr:rowOff>
    </xdr:to>
    <xdr:sp macro="" textlink="">
      <xdr:nvSpPr>
        <xdr:cNvPr id="9" name="Oval 8">
          <a:extLst>
            <a:ext uri="{FF2B5EF4-FFF2-40B4-BE49-F238E27FC236}">
              <a16:creationId xmlns="" xmlns:a16="http://schemas.microsoft.com/office/drawing/2014/main" id="{00000000-0008-0000-0200-000009000000}"/>
            </a:ext>
          </a:extLst>
        </xdr:cNvPr>
        <xdr:cNvSpPr/>
      </xdr:nvSpPr>
      <xdr:spPr>
        <a:xfrm>
          <a:off x="7239000" y="4417218"/>
          <a:ext cx="154782" cy="202407"/>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6677025</xdr:colOff>
      <xdr:row>2</xdr:row>
      <xdr:rowOff>161925</xdr:rowOff>
    </xdr:from>
    <xdr:to>
      <xdr:col>1</xdr:col>
      <xdr:colOff>8239125</xdr:colOff>
      <xdr:row>4</xdr:row>
      <xdr:rowOff>85725</xdr:rowOff>
    </xdr:to>
    <xdr:sp macro="" textlink="">
      <xdr:nvSpPr>
        <xdr:cNvPr id="2" name="Rectangle 1">
          <a:extLst>
            <a:ext uri="{FF2B5EF4-FFF2-40B4-BE49-F238E27FC236}">
              <a16:creationId xmlns="" xmlns:a16="http://schemas.microsoft.com/office/drawing/2014/main" id="{00000000-0008-0000-0200-000002000000}"/>
            </a:ext>
          </a:extLst>
        </xdr:cNvPr>
        <xdr:cNvSpPr/>
      </xdr:nvSpPr>
      <xdr:spPr>
        <a:xfrm>
          <a:off x="7172325" y="638175"/>
          <a:ext cx="1562100" cy="400050"/>
        </a:xfrm>
        <a:prstGeom prst="rect">
          <a:avLst/>
        </a:prstGeom>
        <a:solidFill>
          <a:srgbClr val="FFC000"/>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2000" b="1">
              <a:effectLst>
                <a:outerShdw blurRad="50800" dist="38100" dir="2700000" algn="tl" rotWithShape="0">
                  <a:prstClr val="black">
                    <a:alpha val="40000"/>
                  </a:prstClr>
                </a:outerShdw>
              </a:effectLst>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78442</xdr:colOff>
      <xdr:row>32</xdr:row>
      <xdr:rowOff>154781</xdr:rowOff>
    </xdr:from>
    <xdr:to>
      <xdr:col>12</xdr:col>
      <xdr:colOff>631031</xdr:colOff>
      <xdr:row>37</xdr:row>
      <xdr:rowOff>112059</xdr:rowOff>
    </xdr:to>
    <xdr:cxnSp macro="">
      <xdr:nvCxnSpPr>
        <xdr:cNvPr id="3" name="Straight Arrow Connector 2">
          <a:extLst>
            <a:ext uri="{FF2B5EF4-FFF2-40B4-BE49-F238E27FC236}">
              <a16:creationId xmlns="" xmlns:a16="http://schemas.microsoft.com/office/drawing/2014/main" id="{00000000-0008-0000-0300-000003000000}"/>
            </a:ext>
          </a:extLst>
        </xdr:cNvPr>
        <xdr:cNvCxnSpPr/>
      </xdr:nvCxnSpPr>
      <xdr:spPr>
        <a:xfrm flipH="1">
          <a:off x="11222692" y="6810375"/>
          <a:ext cx="1243152" cy="1076465"/>
        </a:xfrm>
        <a:prstGeom prst="straightConnector1">
          <a:avLst/>
        </a:prstGeom>
        <a:ln w="19050">
          <a:solidFill>
            <a:schemeClr val="accent3">
              <a:lumMod val="50000"/>
            </a:schemeClr>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254000</xdr:colOff>
      <xdr:row>38</xdr:row>
      <xdr:rowOff>9525</xdr:rowOff>
    </xdr:from>
    <xdr:to>
      <xdr:col>10</xdr:col>
      <xdr:colOff>200029</xdr:colOff>
      <xdr:row>43</xdr:row>
      <xdr:rowOff>38100</xdr:rowOff>
    </xdr:to>
    <xdr:cxnSp macro="">
      <xdr:nvCxnSpPr>
        <xdr:cNvPr id="5" name="Straight Arrow Connector 4">
          <a:extLst>
            <a:ext uri="{FF2B5EF4-FFF2-40B4-BE49-F238E27FC236}">
              <a16:creationId xmlns="" xmlns:a16="http://schemas.microsoft.com/office/drawing/2014/main" id="{00000000-0008-0000-0300-000005000000}"/>
            </a:ext>
          </a:extLst>
        </xdr:cNvPr>
        <xdr:cNvCxnSpPr/>
      </xdr:nvCxnSpPr>
      <xdr:spPr>
        <a:xfrm flipH="1">
          <a:off x="6781800" y="8023225"/>
          <a:ext cx="3425829" cy="1031875"/>
        </a:xfrm>
        <a:prstGeom prst="straightConnector1">
          <a:avLst/>
        </a:prstGeom>
        <a:ln w="9525">
          <a:solidFill>
            <a:schemeClr val="accent3">
              <a:lumMod val="50000"/>
            </a:schemeClr>
          </a:solidFill>
          <a:prstDash val="dash"/>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768351</xdr:colOff>
      <xdr:row>36</xdr:row>
      <xdr:rowOff>101600</xdr:rowOff>
    </xdr:from>
    <xdr:to>
      <xdr:col>8</xdr:col>
      <xdr:colOff>266700</xdr:colOff>
      <xdr:row>42</xdr:row>
      <xdr:rowOff>189707</xdr:rowOff>
    </xdr:to>
    <xdr:cxnSp macro="">
      <xdr:nvCxnSpPr>
        <xdr:cNvPr id="9" name="Straight Arrow Connector 8">
          <a:extLst>
            <a:ext uri="{FF2B5EF4-FFF2-40B4-BE49-F238E27FC236}">
              <a16:creationId xmlns="" xmlns:a16="http://schemas.microsoft.com/office/drawing/2014/main" id="{00000000-0008-0000-0300-000009000000}"/>
            </a:ext>
          </a:extLst>
        </xdr:cNvPr>
        <xdr:cNvCxnSpPr/>
      </xdr:nvCxnSpPr>
      <xdr:spPr>
        <a:xfrm flipH="1">
          <a:off x="7296151" y="7734300"/>
          <a:ext cx="1466849" cy="1281907"/>
        </a:xfrm>
        <a:prstGeom prst="straightConnector1">
          <a:avLst/>
        </a:prstGeom>
        <a:ln w="9525">
          <a:solidFill>
            <a:schemeClr val="accent3">
              <a:lumMod val="50000"/>
            </a:schemeClr>
          </a:solidFill>
          <a:prstDash val="dash"/>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1143000</xdr:colOff>
      <xdr:row>43</xdr:row>
      <xdr:rowOff>165100</xdr:rowOff>
    </xdr:from>
    <xdr:to>
      <xdr:col>7</xdr:col>
      <xdr:colOff>1916207</xdr:colOff>
      <xdr:row>45</xdr:row>
      <xdr:rowOff>112061</xdr:rowOff>
    </xdr:to>
    <xdr:cxnSp macro="">
      <xdr:nvCxnSpPr>
        <xdr:cNvPr id="6" name="Straight Arrow Connector 5">
          <a:extLst>
            <a:ext uri="{FF2B5EF4-FFF2-40B4-BE49-F238E27FC236}">
              <a16:creationId xmlns="" xmlns:a16="http://schemas.microsoft.com/office/drawing/2014/main" id="{00000000-0008-0000-0300-000006000000}"/>
            </a:ext>
          </a:extLst>
        </xdr:cNvPr>
        <xdr:cNvCxnSpPr/>
      </xdr:nvCxnSpPr>
      <xdr:spPr>
        <a:xfrm flipH="1" flipV="1">
          <a:off x="7670800" y="9182100"/>
          <a:ext cx="773207" cy="327961"/>
        </a:xfrm>
        <a:prstGeom prst="straightConnector1">
          <a:avLst/>
        </a:prstGeom>
        <a:ln w="9525">
          <a:solidFill>
            <a:schemeClr val="accent6">
              <a:lumMod val="75000"/>
            </a:schemeClr>
          </a:solidFill>
          <a:prstDash val="dash"/>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266700</xdr:colOff>
          <xdr:row>34</xdr:row>
          <xdr:rowOff>28575</xdr:rowOff>
        </xdr:from>
        <xdr:to>
          <xdr:col>5</xdr:col>
          <xdr:colOff>314325</xdr:colOff>
          <xdr:row>34</xdr:row>
          <xdr:rowOff>238125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35</xdr:row>
          <xdr:rowOff>38100</xdr:rowOff>
        </xdr:from>
        <xdr:to>
          <xdr:col>5</xdr:col>
          <xdr:colOff>314325</xdr:colOff>
          <xdr:row>35</xdr:row>
          <xdr:rowOff>247650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561975</xdr:colOff>
      <xdr:row>1</xdr:row>
      <xdr:rowOff>123825</xdr:rowOff>
    </xdr:from>
    <xdr:to>
      <xdr:col>11</xdr:col>
      <xdr:colOff>352425</xdr:colOff>
      <xdr:row>3</xdr:row>
      <xdr:rowOff>142875</xdr:rowOff>
    </xdr:to>
    <xdr:sp macro="" textlink="">
      <xdr:nvSpPr>
        <xdr:cNvPr id="2" name="Rectangle 1">
          <a:extLst>
            <a:ext uri="{FF2B5EF4-FFF2-40B4-BE49-F238E27FC236}">
              <a16:creationId xmlns="" xmlns:a16="http://schemas.microsoft.com/office/drawing/2014/main" id="{00000000-0008-0000-0400-000002000000}"/>
            </a:ext>
          </a:extLst>
        </xdr:cNvPr>
        <xdr:cNvSpPr/>
      </xdr:nvSpPr>
      <xdr:spPr>
        <a:xfrm>
          <a:off x="5133975" y="314325"/>
          <a:ext cx="1562100" cy="400050"/>
        </a:xfrm>
        <a:prstGeom prst="rect">
          <a:avLst/>
        </a:prstGeom>
        <a:solidFill>
          <a:srgbClr val="FFC000"/>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2000" b="1">
              <a:effectLst>
                <a:outerShdw blurRad="50800" dist="38100" dir="2700000" algn="tl" rotWithShape="0">
                  <a:prstClr val="black">
                    <a:alpha val="40000"/>
                  </a:prstClr>
                </a:outerShdw>
              </a:effectLst>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E79"/>
  </sheetPr>
  <dimension ref="A1:AZ300"/>
  <sheetViews>
    <sheetView tabSelected="1" zoomScaleNormal="100" workbookViewId="0">
      <selection sqref="A1:A3"/>
    </sheetView>
  </sheetViews>
  <sheetFormatPr defaultColWidth="8.85546875" defaultRowHeight="15.75" x14ac:dyDescent="0.25"/>
  <cols>
    <col min="1" max="1" width="13.42578125" style="183" customWidth="1"/>
    <col min="2" max="2" width="165.85546875" style="115" customWidth="1"/>
    <col min="3" max="52" width="8.85546875" style="226"/>
    <col min="53" max="16384" width="8.85546875" style="115"/>
  </cols>
  <sheetData>
    <row r="1" spans="1:2" ht="21" x14ac:dyDescent="0.35">
      <c r="A1" s="291" t="s">
        <v>58</v>
      </c>
      <c r="B1" s="276" t="s">
        <v>78</v>
      </c>
    </row>
    <row r="2" spans="1:2" ht="18" customHeight="1" x14ac:dyDescent="0.25">
      <c r="A2" s="292"/>
      <c r="B2" s="177"/>
    </row>
    <row r="3" spans="1:2" ht="18" customHeight="1" x14ac:dyDescent="0.25">
      <c r="A3" s="292"/>
      <c r="B3" s="177"/>
    </row>
    <row r="4" spans="1:2" ht="36.75" customHeight="1" x14ac:dyDescent="0.25">
      <c r="A4" s="295"/>
      <c r="B4" s="179" t="s">
        <v>190</v>
      </c>
    </row>
    <row r="5" spans="1:2" ht="18" customHeight="1" x14ac:dyDescent="0.25">
      <c r="A5" s="295"/>
      <c r="B5" s="179"/>
    </row>
    <row r="6" spans="1:2" ht="18" customHeight="1" x14ac:dyDescent="0.25">
      <c r="A6" s="295"/>
      <c r="B6" s="175" t="s">
        <v>56</v>
      </c>
    </row>
    <row r="7" spans="1:2" ht="18" customHeight="1" x14ac:dyDescent="0.25">
      <c r="A7" s="295"/>
      <c r="B7" s="176" t="s">
        <v>114</v>
      </c>
    </row>
    <row r="8" spans="1:2" ht="18" customHeight="1" x14ac:dyDescent="0.25">
      <c r="A8" s="295"/>
      <c r="B8" s="176" t="s">
        <v>115</v>
      </c>
    </row>
    <row r="9" spans="1:2" ht="18" customHeight="1" thickBot="1" x14ac:dyDescent="0.3">
      <c r="A9" s="296"/>
      <c r="B9" s="178"/>
    </row>
    <row r="10" spans="1:2" ht="18" customHeight="1" thickBot="1" x14ac:dyDescent="0.35">
      <c r="A10" s="259"/>
      <c r="B10" s="227"/>
    </row>
    <row r="11" spans="1:2" ht="21" x14ac:dyDescent="0.35">
      <c r="A11" s="291" t="s">
        <v>59</v>
      </c>
      <c r="B11" s="191" t="s">
        <v>102</v>
      </c>
    </row>
    <row r="12" spans="1:2" ht="15" customHeight="1" x14ac:dyDescent="0.25">
      <c r="A12" s="292"/>
      <c r="B12" s="176"/>
    </row>
    <row r="13" spans="1:2" ht="19.5" customHeight="1" x14ac:dyDescent="0.25">
      <c r="A13" s="292"/>
      <c r="B13" s="177"/>
    </row>
    <row r="14" spans="1:2" ht="85.5" customHeight="1" x14ac:dyDescent="0.25">
      <c r="A14" s="293"/>
      <c r="B14" s="179" t="s">
        <v>191</v>
      </c>
    </row>
    <row r="15" spans="1:2" ht="18" customHeight="1" x14ac:dyDescent="0.25">
      <c r="A15" s="293"/>
      <c r="B15" s="180"/>
    </row>
    <row r="16" spans="1:2" ht="30.95" customHeight="1" x14ac:dyDescent="0.25">
      <c r="A16" s="293"/>
      <c r="B16" s="180" t="s">
        <v>192</v>
      </c>
    </row>
    <row r="17" spans="1:2" ht="209.25" customHeight="1" x14ac:dyDescent="0.25">
      <c r="A17" s="293"/>
      <c r="B17" s="177"/>
    </row>
    <row r="18" spans="1:2" ht="18" customHeight="1" x14ac:dyDescent="0.25">
      <c r="A18" s="293"/>
      <c r="B18" s="177"/>
    </row>
    <row r="19" spans="1:2" x14ac:dyDescent="0.25">
      <c r="A19" s="293"/>
      <c r="B19" s="181" t="s">
        <v>57</v>
      </c>
    </row>
    <row r="20" spans="1:2" ht="18" customHeight="1" x14ac:dyDescent="0.25">
      <c r="A20" s="293"/>
      <c r="B20" s="177"/>
    </row>
    <row r="21" spans="1:2" ht="18" customHeight="1" x14ac:dyDescent="0.25">
      <c r="A21" s="293"/>
      <c r="B21" s="177"/>
    </row>
    <row r="22" spans="1:2" ht="18" customHeight="1" x14ac:dyDescent="0.25">
      <c r="A22" s="293"/>
      <c r="B22" s="177"/>
    </row>
    <row r="23" spans="1:2" ht="18" customHeight="1" x14ac:dyDescent="0.25">
      <c r="A23" s="293"/>
      <c r="B23" s="177"/>
    </row>
    <row r="24" spans="1:2" ht="30.95" customHeight="1" x14ac:dyDescent="0.25">
      <c r="A24" s="293"/>
      <c r="B24" s="179" t="s">
        <v>84</v>
      </c>
    </row>
    <row r="25" spans="1:2" ht="19.5" customHeight="1" x14ac:dyDescent="0.25">
      <c r="A25" s="293"/>
      <c r="B25" s="290" t="s">
        <v>180</v>
      </c>
    </row>
    <row r="26" spans="1:2" ht="18" customHeight="1" x14ac:dyDescent="0.25">
      <c r="A26" s="293"/>
      <c r="B26" s="290"/>
    </row>
    <row r="27" spans="1:2" ht="18" customHeight="1" x14ac:dyDescent="0.25">
      <c r="A27" s="293"/>
      <c r="B27" s="177"/>
    </row>
    <row r="28" spans="1:2" x14ac:dyDescent="0.25">
      <c r="A28" s="293"/>
      <c r="B28" s="181" t="s">
        <v>184</v>
      </c>
    </row>
    <row r="29" spans="1:2" ht="18" customHeight="1" x14ac:dyDescent="0.25">
      <c r="A29" s="293"/>
      <c r="B29" s="177"/>
    </row>
    <row r="30" spans="1:2" ht="15.75" customHeight="1" x14ac:dyDescent="0.25">
      <c r="A30" s="293"/>
      <c r="B30" s="177"/>
    </row>
    <row r="31" spans="1:2" ht="18" customHeight="1" x14ac:dyDescent="0.25">
      <c r="A31" s="293"/>
      <c r="B31" s="177"/>
    </row>
    <row r="32" spans="1:2" ht="18" customHeight="1" x14ac:dyDescent="0.25">
      <c r="A32" s="293"/>
      <c r="B32" s="177"/>
    </row>
    <row r="33" spans="1:2" ht="102.75" customHeight="1" x14ac:dyDescent="0.25">
      <c r="A33" s="293"/>
      <c r="B33" s="179" t="s">
        <v>185</v>
      </c>
    </row>
    <row r="34" spans="1:2" ht="24.75" customHeight="1" x14ac:dyDescent="0.25">
      <c r="A34" s="293"/>
      <c r="B34" s="179" t="s">
        <v>186</v>
      </c>
    </row>
    <row r="35" spans="1:2" ht="41.25" customHeight="1" x14ac:dyDescent="0.25">
      <c r="A35" s="293"/>
      <c r="B35" s="179" t="s">
        <v>188</v>
      </c>
    </row>
    <row r="36" spans="1:2" ht="18" customHeight="1" thickBot="1" x14ac:dyDescent="0.3">
      <c r="A36" s="294"/>
      <c r="B36" s="182"/>
    </row>
    <row r="37" spans="1:2" ht="16.5" thickBot="1" x14ac:dyDescent="0.3">
      <c r="A37" s="229"/>
      <c r="B37" s="228"/>
    </row>
    <row r="38" spans="1:2" ht="21" x14ac:dyDescent="0.35">
      <c r="A38" s="291" t="s">
        <v>66</v>
      </c>
      <c r="B38" s="192" t="s">
        <v>79</v>
      </c>
    </row>
    <row r="39" spans="1:2" ht="18.75" customHeight="1" x14ac:dyDescent="0.25">
      <c r="A39" s="292"/>
      <c r="B39" s="176"/>
    </row>
    <row r="40" spans="1:2" ht="19.5" customHeight="1" x14ac:dyDescent="0.25">
      <c r="A40" s="292"/>
      <c r="B40" s="177"/>
    </row>
    <row r="41" spans="1:2" ht="69" customHeight="1" x14ac:dyDescent="0.25">
      <c r="A41" s="278"/>
      <c r="B41" s="179" t="s">
        <v>187</v>
      </c>
    </row>
    <row r="42" spans="1:2" x14ac:dyDescent="0.25">
      <c r="A42" s="283"/>
      <c r="B42" s="284"/>
    </row>
    <row r="43" spans="1:2" ht="16.5" thickBot="1" x14ac:dyDescent="0.3">
      <c r="A43" s="229"/>
      <c r="B43" s="228"/>
    </row>
    <row r="44" spans="1:2" ht="21" x14ac:dyDescent="0.35">
      <c r="A44" s="291" t="s">
        <v>67</v>
      </c>
      <c r="B44" s="193" t="s">
        <v>80</v>
      </c>
    </row>
    <row r="45" spans="1:2" ht="18.75" customHeight="1" x14ac:dyDescent="0.25">
      <c r="A45" s="292"/>
      <c r="B45" s="176"/>
    </row>
    <row r="46" spans="1:2" ht="19.5" customHeight="1" x14ac:dyDescent="0.25">
      <c r="A46" s="292"/>
      <c r="B46" s="177"/>
    </row>
    <row r="47" spans="1:2" ht="36" customHeight="1" x14ac:dyDescent="0.25">
      <c r="A47" s="297"/>
      <c r="B47" s="179" t="s">
        <v>68</v>
      </c>
    </row>
    <row r="48" spans="1:2" ht="16.5" thickBot="1" x14ac:dyDescent="0.3">
      <c r="A48" s="298"/>
      <c r="B48" s="182"/>
    </row>
    <row r="49" spans="1:2" ht="16.5" thickBot="1" x14ac:dyDescent="0.3">
      <c r="A49" s="229"/>
      <c r="B49" s="228"/>
    </row>
    <row r="50" spans="1:2" ht="21" x14ac:dyDescent="0.35">
      <c r="A50" s="291" t="s">
        <v>69</v>
      </c>
      <c r="B50" s="194" t="s">
        <v>81</v>
      </c>
    </row>
    <row r="51" spans="1:2" x14ac:dyDescent="0.25">
      <c r="A51" s="292"/>
      <c r="B51" s="176"/>
    </row>
    <row r="52" spans="1:2" ht="19.5" customHeight="1" x14ac:dyDescent="0.25">
      <c r="A52" s="292"/>
      <c r="B52" s="177"/>
    </row>
    <row r="53" spans="1:2" ht="53.25" customHeight="1" x14ac:dyDescent="0.25">
      <c r="A53" s="299"/>
      <c r="B53" s="185" t="s">
        <v>193</v>
      </c>
    </row>
    <row r="54" spans="1:2" ht="18.75" customHeight="1" thickBot="1" x14ac:dyDescent="0.3">
      <c r="A54" s="296"/>
      <c r="B54" s="186"/>
    </row>
    <row r="55" spans="1:2" ht="16.5" thickBot="1" x14ac:dyDescent="0.3">
      <c r="A55" s="229"/>
      <c r="B55" s="228"/>
    </row>
    <row r="56" spans="1:2" ht="21" x14ac:dyDescent="0.35">
      <c r="A56" s="291" t="s">
        <v>70</v>
      </c>
      <c r="B56" s="184" t="s">
        <v>82</v>
      </c>
    </row>
    <row r="57" spans="1:2" ht="18.75" customHeight="1" x14ac:dyDescent="0.25">
      <c r="A57" s="292"/>
      <c r="B57" s="176"/>
    </row>
    <row r="58" spans="1:2" ht="19.5" customHeight="1" x14ac:dyDescent="0.25">
      <c r="A58" s="292"/>
      <c r="B58" s="177"/>
    </row>
    <row r="59" spans="1:2" ht="51" customHeight="1" x14ac:dyDescent="0.25">
      <c r="A59" s="295"/>
      <c r="B59" s="187" t="s">
        <v>83</v>
      </c>
    </row>
    <row r="60" spans="1:2" ht="18.75" customHeight="1" thickBot="1" x14ac:dyDescent="0.3">
      <c r="A60" s="296"/>
      <c r="B60" s="188"/>
    </row>
    <row r="61" spans="1:2" ht="16.5" thickBot="1" x14ac:dyDescent="0.3">
      <c r="A61" s="229"/>
      <c r="B61" s="228"/>
    </row>
    <row r="62" spans="1:2" ht="21" x14ac:dyDescent="0.35">
      <c r="A62" s="291" t="s">
        <v>120</v>
      </c>
      <c r="B62" s="184" t="s">
        <v>119</v>
      </c>
    </row>
    <row r="63" spans="1:2" ht="18.75" customHeight="1" x14ac:dyDescent="0.25">
      <c r="A63" s="292"/>
      <c r="B63" s="176"/>
    </row>
    <row r="64" spans="1:2" ht="19.5" customHeight="1" x14ac:dyDescent="0.25">
      <c r="A64" s="292"/>
      <c r="B64" s="177"/>
    </row>
    <row r="65" spans="1:20" ht="51" customHeight="1" x14ac:dyDescent="0.25">
      <c r="A65" s="295"/>
      <c r="B65" s="187" t="s">
        <v>179</v>
      </c>
      <c r="D65" s="275"/>
      <c r="E65" s="275"/>
      <c r="F65" s="275"/>
      <c r="G65" s="275"/>
      <c r="H65" s="275"/>
      <c r="I65" s="275"/>
      <c r="J65" s="275"/>
      <c r="K65" s="275"/>
      <c r="L65" s="275"/>
      <c r="M65" s="275"/>
      <c r="N65" s="275"/>
      <c r="O65" s="275"/>
      <c r="P65" s="275"/>
      <c r="Q65" s="275"/>
      <c r="R65" s="275"/>
      <c r="S65" s="275"/>
      <c r="T65" s="275"/>
    </row>
    <row r="66" spans="1:20" ht="18.75" customHeight="1" thickBot="1" x14ac:dyDescent="0.3">
      <c r="A66" s="296"/>
      <c r="B66" s="188"/>
    </row>
    <row r="67" spans="1:20" s="226" customFormat="1" x14ac:dyDescent="0.25">
      <c r="A67" s="229"/>
      <c r="B67" s="228"/>
    </row>
    <row r="68" spans="1:20" s="226" customFormat="1" x14ac:dyDescent="0.25">
      <c r="A68" s="229"/>
      <c r="B68" s="228"/>
    </row>
    <row r="69" spans="1:20" s="226" customFormat="1" x14ac:dyDescent="0.25">
      <c r="A69" s="229"/>
      <c r="B69" s="228"/>
    </row>
    <row r="70" spans="1:20" s="226" customFormat="1" x14ac:dyDescent="0.25">
      <c r="A70" s="229"/>
      <c r="B70" s="228"/>
    </row>
    <row r="71" spans="1:20" s="226" customFormat="1" x14ac:dyDescent="0.25">
      <c r="A71" s="229"/>
      <c r="B71" s="228"/>
    </row>
    <row r="72" spans="1:20" s="226" customFormat="1" x14ac:dyDescent="0.25">
      <c r="A72" s="229"/>
      <c r="B72" s="228"/>
    </row>
    <row r="73" spans="1:20" s="226" customFormat="1" x14ac:dyDescent="0.25">
      <c r="A73" s="229"/>
      <c r="B73" s="228"/>
    </row>
    <row r="74" spans="1:20" s="226" customFormat="1" x14ac:dyDescent="0.25">
      <c r="A74" s="229"/>
      <c r="B74" s="228"/>
    </row>
    <row r="75" spans="1:20" s="226" customFormat="1" x14ac:dyDescent="0.25">
      <c r="A75" s="229"/>
      <c r="B75" s="228"/>
    </row>
    <row r="76" spans="1:20" s="226" customFormat="1" x14ac:dyDescent="0.25">
      <c r="A76" s="229"/>
      <c r="B76" s="228"/>
    </row>
    <row r="77" spans="1:20" s="226" customFormat="1" x14ac:dyDescent="0.25">
      <c r="A77" s="229"/>
      <c r="B77" s="228"/>
    </row>
    <row r="78" spans="1:20" s="226" customFormat="1" x14ac:dyDescent="0.25">
      <c r="A78" s="229"/>
      <c r="B78" s="228"/>
    </row>
    <row r="79" spans="1:20" s="226" customFormat="1" x14ac:dyDescent="0.25">
      <c r="A79" s="229"/>
      <c r="B79" s="228"/>
    </row>
    <row r="80" spans="1:20" s="226" customFormat="1" x14ac:dyDescent="0.25">
      <c r="A80" s="229"/>
      <c r="B80" s="228"/>
    </row>
    <row r="81" spans="1:2" s="226" customFormat="1" x14ac:dyDescent="0.25">
      <c r="A81" s="229"/>
      <c r="B81" s="228"/>
    </row>
    <row r="82" spans="1:2" s="226" customFormat="1" x14ac:dyDescent="0.25">
      <c r="A82" s="229"/>
      <c r="B82" s="228"/>
    </row>
    <row r="83" spans="1:2" s="226" customFormat="1" x14ac:dyDescent="0.25">
      <c r="A83" s="229"/>
      <c r="B83" s="228"/>
    </row>
    <row r="84" spans="1:2" s="226" customFormat="1" x14ac:dyDescent="0.25">
      <c r="A84" s="229"/>
      <c r="B84" s="228"/>
    </row>
    <row r="85" spans="1:2" s="226" customFormat="1" x14ac:dyDescent="0.25">
      <c r="A85" s="229"/>
      <c r="B85" s="228"/>
    </row>
    <row r="86" spans="1:2" s="226" customFormat="1" x14ac:dyDescent="0.25">
      <c r="A86" s="229"/>
      <c r="B86" s="228"/>
    </row>
    <row r="87" spans="1:2" s="226" customFormat="1" x14ac:dyDescent="0.25">
      <c r="A87" s="229"/>
      <c r="B87" s="228"/>
    </row>
    <row r="88" spans="1:2" s="226" customFormat="1" x14ac:dyDescent="0.25">
      <c r="A88" s="229"/>
      <c r="B88" s="228"/>
    </row>
    <row r="89" spans="1:2" s="226" customFormat="1" x14ac:dyDescent="0.25">
      <c r="A89" s="229"/>
      <c r="B89" s="228"/>
    </row>
    <row r="90" spans="1:2" s="226" customFormat="1" x14ac:dyDescent="0.25">
      <c r="A90" s="229"/>
      <c r="B90" s="228"/>
    </row>
    <row r="91" spans="1:2" s="226" customFormat="1" x14ac:dyDescent="0.25">
      <c r="A91" s="229"/>
      <c r="B91" s="228"/>
    </row>
    <row r="92" spans="1:2" s="226" customFormat="1" x14ac:dyDescent="0.25">
      <c r="A92" s="229"/>
      <c r="B92" s="228"/>
    </row>
    <row r="93" spans="1:2" s="226" customFormat="1" x14ac:dyDescent="0.25">
      <c r="A93" s="229"/>
      <c r="B93" s="228"/>
    </row>
    <row r="94" spans="1:2" s="226" customFormat="1" x14ac:dyDescent="0.25">
      <c r="A94" s="229"/>
      <c r="B94" s="228"/>
    </row>
    <row r="95" spans="1:2" s="226" customFormat="1" x14ac:dyDescent="0.25">
      <c r="A95" s="229"/>
      <c r="B95" s="228"/>
    </row>
    <row r="96" spans="1:2" s="226" customFormat="1" x14ac:dyDescent="0.25">
      <c r="A96" s="229"/>
      <c r="B96" s="228"/>
    </row>
    <row r="97" spans="1:2" s="226" customFormat="1" x14ac:dyDescent="0.25">
      <c r="A97" s="229"/>
      <c r="B97" s="228"/>
    </row>
    <row r="98" spans="1:2" s="226" customFormat="1" x14ac:dyDescent="0.25">
      <c r="A98" s="229"/>
      <c r="B98" s="228"/>
    </row>
    <row r="99" spans="1:2" s="226" customFormat="1" x14ac:dyDescent="0.25">
      <c r="A99" s="229"/>
      <c r="B99" s="228"/>
    </row>
    <row r="100" spans="1:2" s="226" customFormat="1" x14ac:dyDescent="0.25">
      <c r="A100" s="229"/>
      <c r="B100" s="228"/>
    </row>
    <row r="101" spans="1:2" s="226" customFormat="1" x14ac:dyDescent="0.25">
      <c r="A101" s="229"/>
      <c r="B101" s="228"/>
    </row>
    <row r="102" spans="1:2" s="226" customFormat="1" x14ac:dyDescent="0.25">
      <c r="A102" s="229"/>
      <c r="B102" s="228"/>
    </row>
    <row r="103" spans="1:2" s="226" customFormat="1" x14ac:dyDescent="0.25">
      <c r="A103" s="229"/>
      <c r="B103" s="228"/>
    </row>
    <row r="104" spans="1:2" s="226" customFormat="1" x14ac:dyDescent="0.25">
      <c r="A104" s="229"/>
      <c r="B104" s="228"/>
    </row>
    <row r="105" spans="1:2" s="226" customFormat="1" x14ac:dyDescent="0.25">
      <c r="A105" s="229"/>
      <c r="B105" s="228"/>
    </row>
    <row r="106" spans="1:2" s="226" customFormat="1" x14ac:dyDescent="0.25">
      <c r="A106" s="229"/>
      <c r="B106" s="228"/>
    </row>
    <row r="107" spans="1:2" s="226" customFormat="1" x14ac:dyDescent="0.25">
      <c r="A107" s="229"/>
      <c r="B107" s="228"/>
    </row>
    <row r="108" spans="1:2" s="226" customFormat="1" x14ac:dyDescent="0.25">
      <c r="A108" s="229"/>
      <c r="B108" s="228"/>
    </row>
    <row r="109" spans="1:2" s="226" customFormat="1" x14ac:dyDescent="0.25">
      <c r="A109" s="229"/>
      <c r="B109" s="228"/>
    </row>
    <row r="110" spans="1:2" s="226" customFormat="1" x14ac:dyDescent="0.25">
      <c r="A110" s="229"/>
      <c r="B110" s="228"/>
    </row>
    <row r="111" spans="1:2" s="226" customFormat="1" x14ac:dyDescent="0.25">
      <c r="A111" s="229"/>
      <c r="B111" s="228"/>
    </row>
    <row r="112" spans="1:2" s="226" customFormat="1" x14ac:dyDescent="0.25">
      <c r="A112" s="229"/>
      <c r="B112" s="228"/>
    </row>
    <row r="113" spans="1:2" s="226" customFormat="1" x14ac:dyDescent="0.25">
      <c r="A113" s="229"/>
      <c r="B113" s="228"/>
    </row>
    <row r="114" spans="1:2" s="226" customFormat="1" x14ac:dyDescent="0.25">
      <c r="A114" s="229"/>
      <c r="B114" s="228"/>
    </row>
    <row r="115" spans="1:2" s="226" customFormat="1" x14ac:dyDescent="0.25">
      <c r="A115" s="229"/>
      <c r="B115" s="228"/>
    </row>
    <row r="116" spans="1:2" s="226" customFormat="1" x14ac:dyDescent="0.25">
      <c r="A116" s="229"/>
      <c r="B116" s="228"/>
    </row>
    <row r="117" spans="1:2" s="226" customFormat="1" x14ac:dyDescent="0.25">
      <c r="A117" s="229"/>
      <c r="B117" s="228"/>
    </row>
    <row r="118" spans="1:2" s="226" customFormat="1" x14ac:dyDescent="0.25">
      <c r="A118" s="229"/>
      <c r="B118" s="228"/>
    </row>
    <row r="119" spans="1:2" s="226" customFormat="1" x14ac:dyDescent="0.25">
      <c r="A119" s="229"/>
      <c r="B119" s="228"/>
    </row>
    <row r="120" spans="1:2" s="226" customFormat="1" x14ac:dyDescent="0.25">
      <c r="A120" s="229"/>
      <c r="B120" s="228"/>
    </row>
    <row r="121" spans="1:2" s="226" customFormat="1" x14ac:dyDescent="0.25">
      <c r="A121" s="229"/>
      <c r="B121" s="228"/>
    </row>
    <row r="122" spans="1:2" s="226" customFormat="1" x14ac:dyDescent="0.25">
      <c r="A122" s="229"/>
      <c r="B122" s="228"/>
    </row>
    <row r="123" spans="1:2" s="226" customFormat="1" x14ac:dyDescent="0.25">
      <c r="A123" s="229"/>
      <c r="B123" s="228"/>
    </row>
    <row r="124" spans="1:2" s="226" customFormat="1" x14ac:dyDescent="0.25">
      <c r="A124" s="229"/>
      <c r="B124" s="228"/>
    </row>
    <row r="125" spans="1:2" s="226" customFormat="1" x14ac:dyDescent="0.25">
      <c r="A125" s="229"/>
      <c r="B125" s="228"/>
    </row>
    <row r="126" spans="1:2" s="226" customFormat="1" x14ac:dyDescent="0.25">
      <c r="A126" s="229"/>
      <c r="B126" s="228"/>
    </row>
    <row r="127" spans="1:2" s="226" customFormat="1" x14ac:dyDescent="0.25">
      <c r="A127" s="229"/>
      <c r="B127" s="228"/>
    </row>
    <row r="128" spans="1:2" s="226" customFormat="1" x14ac:dyDescent="0.25">
      <c r="A128" s="229"/>
      <c r="B128" s="228"/>
    </row>
    <row r="129" spans="1:2" s="226" customFormat="1" x14ac:dyDescent="0.25">
      <c r="A129" s="229"/>
      <c r="B129" s="228"/>
    </row>
    <row r="130" spans="1:2" s="226" customFormat="1" x14ac:dyDescent="0.25">
      <c r="A130" s="229"/>
      <c r="B130" s="228"/>
    </row>
    <row r="131" spans="1:2" s="226" customFormat="1" x14ac:dyDescent="0.25">
      <c r="A131" s="229"/>
      <c r="B131" s="228"/>
    </row>
    <row r="132" spans="1:2" s="226" customFormat="1" x14ac:dyDescent="0.25">
      <c r="A132" s="229"/>
      <c r="B132" s="228"/>
    </row>
    <row r="133" spans="1:2" s="226" customFormat="1" x14ac:dyDescent="0.25">
      <c r="A133" s="229"/>
      <c r="B133" s="228"/>
    </row>
    <row r="134" spans="1:2" s="226" customFormat="1" x14ac:dyDescent="0.25">
      <c r="A134" s="229"/>
      <c r="B134" s="228"/>
    </row>
    <row r="135" spans="1:2" s="226" customFormat="1" x14ac:dyDescent="0.25">
      <c r="A135" s="229"/>
      <c r="B135" s="228"/>
    </row>
    <row r="136" spans="1:2" s="226" customFormat="1" x14ac:dyDescent="0.25">
      <c r="A136" s="229"/>
      <c r="B136" s="228"/>
    </row>
    <row r="137" spans="1:2" s="226" customFormat="1" x14ac:dyDescent="0.25">
      <c r="A137" s="229"/>
      <c r="B137" s="228"/>
    </row>
    <row r="138" spans="1:2" s="226" customFormat="1" x14ac:dyDescent="0.25">
      <c r="A138" s="229"/>
      <c r="B138" s="228"/>
    </row>
    <row r="139" spans="1:2" s="226" customFormat="1" x14ac:dyDescent="0.25">
      <c r="A139" s="229"/>
      <c r="B139" s="228"/>
    </row>
    <row r="140" spans="1:2" s="226" customFormat="1" x14ac:dyDescent="0.25">
      <c r="A140" s="229"/>
      <c r="B140" s="228"/>
    </row>
    <row r="141" spans="1:2" s="226" customFormat="1" x14ac:dyDescent="0.25">
      <c r="A141" s="229"/>
      <c r="B141" s="228"/>
    </row>
    <row r="142" spans="1:2" s="226" customFormat="1" x14ac:dyDescent="0.25">
      <c r="A142" s="229"/>
      <c r="B142" s="228"/>
    </row>
    <row r="143" spans="1:2" s="226" customFormat="1" x14ac:dyDescent="0.25">
      <c r="A143" s="229"/>
      <c r="B143" s="228"/>
    </row>
    <row r="144" spans="1:2" s="226" customFormat="1" x14ac:dyDescent="0.25">
      <c r="A144" s="229"/>
      <c r="B144" s="228"/>
    </row>
    <row r="145" spans="1:2" s="226" customFormat="1" x14ac:dyDescent="0.25">
      <c r="A145" s="229"/>
      <c r="B145" s="228"/>
    </row>
    <row r="146" spans="1:2" s="226" customFormat="1" x14ac:dyDescent="0.25">
      <c r="A146" s="229"/>
      <c r="B146" s="228"/>
    </row>
    <row r="147" spans="1:2" s="226" customFormat="1" x14ac:dyDescent="0.25">
      <c r="A147" s="229"/>
      <c r="B147" s="228"/>
    </row>
    <row r="148" spans="1:2" s="226" customFormat="1" x14ac:dyDescent="0.25">
      <c r="A148" s="229"/>
      <c r="B148" s="228"/>
    </row>
    <row r="149" spans="1:2" s="226" customFormat="1" x14ac:dyDescent="0.25">
      <c r="A149" s="229"/>
      <c r="B149" s="228"/>
    </row>
    <row r="150" spans="1:2" s="226" customFormat="1" x14ac:dyDescent="0.25">
      <c r="A150" s="229"/>
      <c r="B150" s="228"/>
    </row>
    <row r="151" spans="1:2" s="226" customFormat="1" x14ac:dyDescent="0.25">
      <c r="A151" s="229"/>
      <c r="B151" s="228"/>
    </row>
    <row r="152" spans="1:2" s="226" customFormat="1" x14ac:dyDescent="0.25">
      <c r="A152" s="229"/>
      <c r="B152" s="228"/>
    </row>
    <row r="153" spans="1:2" s="226" customFormat="1" x14ac:dyDescent="0.25">
      <c r="A153" s="229"/>
      <c r="B153" s="228"/>
    </row>
    <row r="154" spans="1:2" s="226" customFormat="1" x14ac:dyDescent="0.25">
      <c r="A154" s="229"/>
      <c r="B154" s="228"/>
    </row>
    <row r="155" spans="1:2" s="226" customFormat="1" x14ac:dyDescent="0.25">
      <c r="A155" s="229"/>
      <c r="B155" s="228"/>
    </row>
    <row r="156" spans="1:2" s="226" customFormat="1" x14ac:dyDescent="0.25">
      <c r="A156" s="229"/>
      <c r="B156" s="228"/>
    </row>
    <row r="157" spans="1:2" s="226" customFormat="1" x14ac:dyDescent="0.25">
      <c r="A157" s="229"/>
      <c r="B157" s="228"/>
    </row>
    <row r="158" spans="1:2" s="226" customFormat="1" x14ac:dyDescent="0.25">
      <c r="A158" s="229"/>
      <c r="B158" s="228"/>
    </row>
    <row r="159" spans="1:2" s="226" customFormat="1" x14ac:dyDescent="0.25">
      <c r="A159" s="229"/>
      <c r="B159" s="228"/>
    </row>
    <row r="160" spans="1:2" s="226" customFormat="1" x14ac:dyDescent="0.25">
      <c r="A160" s="229"/>
      <c r="B160" s="228"/>
    </row>
    <row r="161" spans="1:2" s="226" customFormat="1" x14ac:dyDescent="0.25">
      <c r="A161" s="229"/>
      <c r="B161" s="228"/>
    </row>
    <row r="162" spans="1:2" s="226" customFormat="1" x14ac:dyDescent="0.25">
      <c r="A162" s="229"/>
      <c r="B162" s="228"/>
    </row>
    <row r="163" spans="1:2" s="226" customFormat="1" x14ac:dyDescent="0.25">
      <c r="A163" s="229"/>
      <c r="B163" s="228"/>
    </row>
    <row r="164" spans="1:2" s="226" customFormat="1" x14ac:dyDescent="0.25">
      <c r="A164" s="229"/>
      <c r="B164" s="228"/>
    </row>
    <row r="165" spans="1:2" s="226" customFormat="1" x14ac:dyDescent="0.25">
      <c r="A165" s="229"/>
      <c r="B165" s="228"/>
    </row>
    <row r="166" spans="1:2" s="226" customFormat="1" x14ac:dyDescent="0.25">
      <c r="A166" s="229"/>
      <c r="B166" s="228"/>
    </row>
    <row r="167" spans="1:2" s="226" customFormat="1" x14ac:dyDescent="0.25">
      <c r="A167" s="229"/>
      <c r="B167" s="228"/>
    </row>
    <row r="168" spans="1:2" s="226" customFormat="1" x14ac:dyDescent="0.25">
      <c r="A168" s="229"/>
      <c r="B168" s="228"/>
    </row>
    <row r="169" spans="1:2" s="226" customFormat="1" x14ac:dyDescent="0.25">
      <c r="A169" s="229"/>
      <c r="B169" s="228"/>
    </row>
    <row r="170" spans="1:2" s="226" customFormat="1" x14ac:dyDescent="0.25">
      <c r="A170" s="229"/>
      <c r="B170" s="228"/>
    </row>
    <row r="171" spans="1:2" s="226" customFormat="1" x14ac:dyDescent="0.25">
      <c r="A171" s="229"/>
      <c r="B171" s="228"/>
    </row>
    <row r="172" spans="1:2" s="226" customFormat="1" x14ac:dyDescent="0.25">
      <c r="A172" s="229"/>
      <c r="B172" s="228"/>
    </row>
    <row r="173" spans="1:2" s="226" customFormat="1" x14ac:dyDescent="0.25">
      <c r="A173" s="229"/>
      <c r="B173" s="228"/>
    </row>
    <row r="174" spans="1:2" s="226" customFormat="1" x14ac:dyDescent="0.25">
      <c r="A174" s="229"/>
      <c r="B174" s="228"/>
    </row>
    <row r="175" spans="1:2" s="226" customFormat="1" x14ac:dyDescent="0.25">
      <c r="A175" s="229"/>
      <c r="B175" s="228"/>
    </row>
    <row r="176" spans="1:2" s="226" customFormat="1" x14ac:dyDescent="0.25">
      <c r="A176" s="229"/>
      <c r="B176" s="228"/>
    </row>
    <row r="177" spans="1:2" s="226" customFormat="1" x14ac:dyDescent="0.25">
      <c r="A177" s="229"/>
      <c r="B177" s="228"/>
    </row>
    <row r="178" spans="1:2" s="226" customFormat="1" x14ac:dyDescent="0.25">
      <c r="A178" s="229"/>
      <c r="B178" s="228"/>
    </row>
    <row r="179" spans="1:2" s="226" customFormat="1" x14ac:dyDescent="0.25">
      <c r="A179" s="229"/>
      <c r="B179" s="228"/>
    </row>
    <row r="180" spans="1:2" s="226" customFormat="1" x14ac:dyDescent="0.25">
      <c r="A180" s="229"/>
      <c r="B180" s="228"/>
    </row>
    <row r="181" spans="1:2" s="226" customFormat="1" x14ac:dyDescent="0.25">
      <c r="A181" s="229"/>
      <c r="B181" s="228"/>
    </row>
    <row r="182" spans="1:2" s="226" customFormat="1" x14ac:dyDescent="0.25">
      <c r="A182" s="229"/>
      <c r="B182" s="228"/>
    </row>
    <row r="183" spans="1:2" s="226" customFormat="1" x14ac:dyDescent="0.25">
      <c r="A183" s="229"/>
      <c r="B183" s="228"/>
    </row>
    <row r="184" spans="1:2" s="226" customFormat="1" x14ac:dyDescent="0.25">
      <c r="A184" s="229"/>
      <c r="B184" s="228"/>
    </row>
    <row r="185" spans="1:2" s="226" customFormat="1" x14ac:dyDescent="0.25">
      <c r="A185" s="229"/>
      <c r="B185" s="228"/>
    </row>
    <row r="186" spans="1:2" s="226" customFormat="1" x14ac:dyDescent="0.25">
      <c r="A186" s="229"/>
      <c r="B186" s="228"/>
    </row>
    <row r="187" spans="1:2" s="226" customFormat="1" x14ac:dyDescent="0.25">
      <c r="A187" s="229"/>
      <c r="B187" s="228"/>
    </row>
    <row r="188" spans="1:2" s="226" customFormat="1" x14ac:dyDescent="0.25">
      <c r="A188" s="229"/>
      <c r="B188" s="228"/>
    </row>
    <row r="189" spans="1:2" s="226" customFormat="1" x14ac:dyDescent="0.25">
      <c r="A189" s="229"/>
      <c r="B189" s="228"/>
    </row>
    <row r="190" spans="1:2" s="226" customFormat="1" x14ac:dyDescent="0.25">
      <c r="A190" s="229"/>
      <c r="B190" s="228"/>
    </row>
    <row r="191" spans="1:2" s="226" customFormat="1" x14ac:dyDescent="0.25">
      <c r="A191" s="229"/>
      <c r="B191" s="228"/>
    </row>
    <row r="192" spans="1:2" s="226" customFormat="1" x14ac:dyDescent="0.25">
      <c r="A192" s="229"/>
      <c r="B192" s="228"/>
    </row>
    <row r="193" spans="1:2" s="226" customFormat="1" x14ac:dyDescent="0.25">
      <c r="A193" s="229"/>
      <c r="B193" s="228"/>
    </row>
    <row r="194" spans="1:2" s="226" customFormat="1" x14ac:dyDescent="0.25">
      <c r="A194" s="229"/>
      <c r="B194" s="228"/>
    </row>
    <row r="195" spans="1:2" s="226" customFormat="1" x14ac:dyDescent="0.25">
      <c r="A195" s="229"/>
      <c r="B195" s="228"/>
    </row>
    <row r="196" spans="1:2" s="226" customFormat="1" x14ac:dyDescent="0.25">
      <c r="A196" s="229"/>
      <c r="B196" s="228"/>
    </row>
    <row r="197" spans="1:2" s="226" customFormat="1" x14ac:dyDescent="0.25">
      <c r="A197" s="229"/>
      <c r="B197" s="228"/>
    </row>
    <row r="198" spans="1:2" s="226" customFormat="1" x14ac:dyDescent="0.25">
      <c r="A198" s="229"/>
      <c r="B198" s="228"/>
    </row>
    <row r="199" spans="1:2" s="226" customFormat="1" x14ac:dyDescent="0.25">
      <c r="A199" s="229"/>
      <c r="B199" s="228"/>
    </row>
    <row r="200" spans="1:2" s="226" customFormat="1" x14ac:dyDescent="0.25">
      <c r="A200" s="229"/>
      <c r="B200" s="228"/>
    </row>
    <row r="201" spans="1:2" s="226" customFormat="1" x14ac:dyDescent="0.25">
      <c r="A201" s="229"/>
      <c r="B201" s="228"/>
    </row>
    <row r="202" spans="1:2" s="226" customFormat="1" x14ac:dyDescent="0.25">
      <c r="A202" s="229"/>
      <c r="B202" s="228"/>
    </row>
    <row r="203" spans="1:2" s="226" customFormat="1" x14ac:dyDescent="0.25">
      <c r="A203" s="229"/>
      <c r="B203" s="228"/>
    </row>
    <row r="204" spans="1:2" s="226" customFormat="1" x14ac:dyDescent="0.25">
      <c r="A204" s="229"/>
      <c r="B204" s="228"/>
    </row>
    <row r="205" spans="1:2" s="226" customFormat="1" x14ac:dyDescent="0.25">
      <c r="A205" s="229"/>
      <c r="B205" s="228"/>
    </row>
    <row r="206" spans="1:2" s="226" customFormat="1" x14ac:dyDescent="0.25">
      <c r="A206" s="229"/>
      <c r="B206" s="228"/>
    </row>
    <row r="207" spans="1:2" s="226" customFormat="1" x14ac:dyDescent="0.25">
      <c r="A207" s="229"/>
      <c r="B207" s="228"/>
    </row>
    <row r="208" spans="1:2" s="226" customFormat="1" x14ac:dyDescent="0.25">
      <c r="A208" s="229"/>
      <c r="B208" s="228"/>
    </row>
    <row r="209" spans="1:2" s="226" customFormat="1" x14ac:dyDescent="0.25">
      <c r="A209" s="229"/>
      <c r="B209" s="228"/>
    </row>
    <row r="210" spans="1:2" s="226" customFormat="1" x14ac:dyDescent="0.25">
      <c r="A210" s="229"/>
      <c r="B210" s="228"/>
    </row>
    <row r="211" spans="1:2" s="226" customFormat="1" x14ac:dyDescent="0.25">
      <c r="A211" s="229"/>
      <c r="B211" s="228"/>
    </row>
    <row r="212" spans="1:2" s="226" customFormat="1" x14ac:dyDescent="0.25">
      <c r="A212" s="229"/>
      <c r="B212" s="228"/>
    </row>
    <row r="213" spans="1:2" s="226" customFormat="1" x14ac:dyDescent="0.25">
      <c r="A213" s="229"/>
      <c r="B213" s="228"/>
    </row>
    <row r="214" spans="1:2" s="226" customFormat="1" x14ac:dyDescent="0.25">
      <c r="A214" s="229"/>
      <c r="B214" s="228"/>
    </row>
    <row r="215" spans="1:2" s="226" customFormat="1" x14ac:dyDescent="0.25">
      <c r="A215" s="229"/>
      <c r="B215" s="228"/>
    </row>
    <row r="216" spans="1:2" s="226" customFormat="1" x14ac:dyDescent="0.25">
      <c r="A216" s="229"/>
      <c r="B216" s="228"/>
    </row>
    <row r="217" spans="1:2" s="226" customFormat="1" x14ac:dyDescent="0.25">
      <c r="A217" s="229"/>
      <c r="B217" s="228"/>
    </row>
    <row r="218" spans="1:2" s="226" customFormat="1" x14ac:dyDescent="0.25">
      <c r="A218" s="229"/>
      <c r="B218" s="228"/>
    </row>
    <row r="219" spans="1:2" s="226" customFormat="1" x14ac:dyDescent="0.25">
      <c r="A219" s="229"/>
      <c r="B219" s="228"/>
    </row>
    <row r="220" spans="1:2" s="226" customFormat="1" x14ac:dyDescent="0.25">
      <c r="A220" s="229"/>
      <c r="B220" s="228"/>
    </row>
    <row r="221" spans="1:2" s="226" customFormat="1" x14ac:dyDescent="0.25">
      <c r="A221" s="229"/>
      <c r="B221" s="228"/>
    </row>
    <row r="222" spans="1:2" s="226" customFormat="1" x14ac:dyDescent="0.25">
      <c r="A222" s="229"/>
      <c r="B222" s="228"/>
    </row>
    <row r="223" spans="1:2" s="226" customFormat="1" x14ac:dyDescent="0.25">
      <c r="A223" s="229"/>
      <c r="B223" s="228"/>
    </row>
    <row r="224" spans="1:2" s="226" customFormat="1" x14ac:dyDescent="0.25">
      <c r="A224" s="229"/>
      <c r="B224" s="228"/>
    </row>
    <row r="225" spans="1:2" s="226" customFormat="1" x14ac:dyDescent="0.25">
      <c r="A225" s="229"/>
      <c r="B225" s="228"/>
    </row>
    <row r="226" spans="1:2" s="226" customFormat="1" x14ac:dyDescent="0.25">
      <c r="A226" s="229"/>
      <c r="B226" s="228"/>
    </row>
    <row r="227" spans="1:2" s="226" customFormat="1" x14ac:dyDescent="0.25">
      <c r="A227" s="229"/>
      <c r="B227" s="228"/>
    </row>
    <row r="228" spans="1:2" s="226" customFormat="1" x14ac:dyDescent="0.25">
      <c r="A228" s="229"/>
      <c r="B228" s="228"/>
    </row>
    <row r="229" spans="1:2" s="226" customFormat="1" x14ac:dyDescent="0.25">
      <c r="A229" s="229"/>
      <c r="B229" s="228"/>
    </row>
    <row r="230" spans="1:2" s="226" customFormat="1" x14ac:dyDescent="0.25">
      <c r="A230" s="229"/>
      <c r="B230" s="228"/>
    </row>
    <row r="231" spans="1:2" s="226" customFormat="1" x14ac:dyDescent="0.25">
      <c r="A231" s="229"/>
      <c r="B231" s="228"/>
    </row>
    <row r="232" spans="1:2" s="226" customFormat="1" x14ac:dyDescent="0.25">
      <c r="A232" s="229"/>
      <c r="B232" s="228"/>
    </row>
    <row r="233" spans="1:2" s="226" customFormat="1" x14ac:dyDescent="0.25">
      <c r="A233" s="229"/>
      <c r="B233" s="228"/>
    </row>
    <row r="234" spans="1:2" s="226" customFormat="1" x14ac:dyDescent="0.25">
      <c r="A234" s="229"/>
      <c r="B234" s="228"/>
    </row>
    <row r="235" spans="1:2" s="226" customFormat="1" x14ac:dyDescent="0.25">
      <c r="A235" s="229"/>
      <c r="B235" s="228"/>
    </row>
    <row r="236" spans="1:2" s="226" customFormat="1" x14ac:dyDescent="0.25">
      <c r="A236" s="229"/>
      <c r="B236" s="228"/>
    </row>
    <row r="237" spans="1:2" s="226" customFormat="1" x14ac:dyDescent="0.25">
      <c r="A237" s="229"/>
      <c r="B237" s="228"/>
    </row>
    <row r="238" spans="1:2" s="226" customFormat="1" x14ac:dyDescent="0.25">
      <c r="A238" s="229"/>
      <c r="B238" s="228"/>
    </row>
    <row r="239" spans="1:2" s="226" customFormat="1" x14ac:dyDescent="0.25">
      <c r="A239" s="229"/>
      <c r="B239" s="228"/>
    </row>
    <row r="240" spans="1:2" s="226" customFormat="1" x14ac:dyDescent="0.25">
      <c r="A240" s="229"/>
      <c r="B240" s="228"/>
    </row>
    <row r="241" spans="1:2" s="226" customFormat="1" x14ac:dyDescent="0.25">
      <c r="A241" s="229"/>
      <c r="B241" s="228"/>
    </row>
    <row r="242" spans="1:2" s="226" customFormat="1" x14ac:dyDescent="0.25">
      <c r="A242" s="229"/>
      <c r="B242" s="228"/>
    </row>
    <row r="243" spans="1:2" s="226" customFormat="1" x14ac:dyDescent="0.25">
      <c r="A243" s="229"/>
      <c r="B243" s="228"/>
    </row>
    <row r="244" spans="1:2" s="226" customFormat="1" x14ac:dyDescent="0.25">
      <c r="A244" s="229"/>
      <c r="B244" s="228"/>
    </row>
    <row r="245" spans="1:2" s="226" customFormat="1" x14ac:dyDescent="0.25">
      <c r="A245" s="229"/>
      <c r="B245" s="228"/>
    </row>
    <row r="246" spans="1:2" s="226" customFormat="1" x14ac:dyDescent="0.25">
      <c r="A246" s="229"/>
      <c r="B246" s="228"/>
    </row>
    <row r="247" spans="1:2" s="226" customFormat="1" x14ac:dyDescent="0.25">
      <c r="A247" s="229"/>
      <c r="B247" s="228"/>
    </row>
    <row r="248" spans="1:2" s="226" customFormat="1" x14ac:dyDescent="0.25">
      <c r="A248" s="229"/>
      <c r="B248" s="228"/>
    </row>
    <row r="249" spans="1:2" s="226" customFormat="1" x14ac:dyDescent="0.25">
      <c r="A249" s="229"/>
      <c r="B249" s="228"/>
    </row>
    <row r="250" spans="1:2" s="226" customFormat="1" x14ac:dyDescent="0.25">
      <c r="A250" s="229"/>
      <c r="B250" s="228"/>
    </row>
    <row r="251" spans="1:2" s="226" customFormat="1" x14ac:dyDescent="0.25">
      <c r="A251" s="229"/>
      <c r="B251" s="228"/>
    </row>
    <row r="252" spans="1:2" s="226" customFormat="1" x14ac:dyDescent="0.25">
      <c r="A252" s="229"/>
      <c r="B252" s="228"/>
    </row>
    <row r="253" spans="1:2" s="226" customFormat="1" x14ac:dyDescent="0.25">
      <c r="A253" s="229"/>
      <c r="B253" s="228"/>
    </row>
    <row r="254" spans="1:2" s="226" customFormat="1" x14ac:dyDescent="0.25">
      <c r="A254" s="229"/>
      <c r="B254" s="228"/>
    </row>
    <row r="255" spans="1:2" s="226" customFormat="1" x14ac:dyDescent="0.25">
      <c r="A255" s="229"/>
      <c r="B255" s="228"/>
    </row>
    <row r="256" spans="1:2" s="226" customFormat="1" x14ac:dyDescent="0.25">
      <c r="A256" s="229"/>
      <c r="B256" s="228"/>
    </row>
    <row r="257" spans="1:2" s="226" customFormat="1" x14ac:dyDescent="0.25">
      <c r="A257" s="229"/>
      <c r="B257" s="228"/>
    </row>
    <row r="258" spans="1:2" s="226" customFormat="1" x14ac:dyDescent="0.25">
      <c r="A258" s="229"/>
      <c r="B258" s="228"/>
    </row>
    <row r="259" spans="1:2" s="226" customFormat="1" x14ac:dyDescent="0.25">
      <c r="A259" s="229"/>
      <c r="B259" s="228"/>
    </row>
    <row r="260" spans="1:2" s="226" customFormat="1" x14ac:dyDescent="0.25">
      <c r="A260" s="229"/>
      <c r="B260" s="228"/>
    </row>
    <row r="261" spans="1:2" s="226" customFormat="1" x14ac:dyDescent="0.25">
      <c r="A261" s="229"/>
      <c r="B261" s="228"/>
    </row>
    <row r="262" spans="1:2" s="226" customFormat="1" x14ac:dyDescent="0.25">
      <c r="A262" s="229"/>
      <c r="B262" s="228"/>
    </row>
    <row r="263" spans="1:2" s="226" customFormat="1" x14ac:dyDescent="0.25">
      <c r="A263" s="229"/>
      <c r="B263" s="228"/>
    </row>
    <row r="264" spans="1:2" s="226" customFormat="1" x14ac:dyDescent="0.25">
      <c r="A264" s="229"/>
      <c r="B264" s="228"/>
    </row>
    <row r="265" spans="1:2" s="226" customFormat="1" x14ac:dyDescent="0.25">
      <c r="A265" s="229"/>
      <c r="B265" s="228"/>
    </row>
    <row r="266" spans="1:2" s="226" customFormat="1" x14ac:dyDescent="0.25">
      <c r="A266" s="229"/>
      <c r="B266" s="228"/>
    </row>
    <row r="267" spans="1:2" s="226" customFormat="1" x14ac:dyDescent="0.25">
      <c r="A267" s="229"/>
      <c r="B267" s="228"/>
    </row>
    <row r="268" spans="1:2" s="226" customFormat="1" x14ac:dyDescent="0.25">
      <c r="A268" s="229"/>
      <c r="B268" s="228"/>
    </row>
    <row r="269" spans="1:2" s="226" customFormat="1" x14ac:dyDescent="0.25">
      <c r="A269" s="229"/>
      <c r="B269" s="228"/>
    </row>
    <row r="270" spans="1:2" s="226" customFormat="1" x14ac:dyDescent="0.25">
      <c r="A270" s="229"/>
      <c r="B270" s="228"/>
    </row>
    <row r="271" spans="1:2" s="226" customFormat="1" x14ac:dyDescent="0.25">
      <c r="A271" s="229"/>
      <c r="B271" s="228"/>
    </row>
    <row r="272" spans="1:2" s="226" customFormat="1" x14ac:dyDescent="0.25">
      <c r="A272" s="229"/>
      <c r="B272" s="228"/>
    </row>
    <row r="273" spans="1:2" s="226" customFormat="1" x14ac:dyDescent="0.25">
      <c r="A273" s="229"/>
      <c r="B273" s="228"/>
    </row>
    <row r="274" spans="1:2" s="226" customFormat="1" x14ac:dyDescent="0.25">
      <c r="A274" s="229"/>
      <c r="B274" s="228"/>
    </row>
    <row r="275" spans="1:2" s="226" customFormat="1" x14ac:dyDescent="0.25">
      <c r="A275" s="229"/>
      <c r="B275" s="228"/>
    </row>
    <row r="276" spans="1:2" s="226" customFormat="1" x14ac:dyDescent="0.25">
      <c r="A276" s="229"/>
      <c r="B276" s="228"/>
    </row>
    <row r="277" spans="1:2" s="226" customFormat="1" x14ac:dyDescent="0.25">
      <c r="A277" s="229"/>
      <c r="B277" s="228"/>
    </row>
    <row r="278" spans="1:2" s="226" customFormat="1" x14ac:dyDescent="0.25">
      <c r="A278" s="229"/>
      <c r="B278" s="228"/>
    </row>
    <row r="279" spans="1:2" s="226" customFormat="1" x14ac:dyDescent="0.25">
      <c r="A279" s="229"/>
      <c r="B279" s="228"/>
    </row>
    <row r="280" spans="1:2" s="226" customFormat="1" x14ac:dyDescent="0.25">
      <c r="A280" s="229"/>
      <c r="B280" s="228"/>
    </row>
    <row r="281" spans="1:2" s="226" customFormat="1" x14ac:dyDescent="0.25">
      <c r="A281" s="229"/>
      <c r="B281" s="228"/>
    </row>
    <row r="282" spans="1:2" s="226" customFormat="1" x14ac:dyDescent="0.25">
      <c r="A282" s="229"/>
      <c r="B282" s="228"/>
    </row>
    <row r="283" spans="1:2" s="226" customFormat="1" x14ac:dyDescent="0.25">
      <c r="A283" s="229"/>
      <c r="B283" s="228"/>
    </row>
    <row r="284" spans="1:2" s="226" customFormat="1" x14ac:dyDescent="0.25">
      <c r="A284" s="229"/>
      <c r="B284" s="228"/>
    </row>
    <row r="285" spans="1:2" s="226" customFormat="1" x14ac:dyDescent="0.25">
      <c r="A285" s="229"/>
      <c r="B285" s="228"/>
    </row>
    <row r="286" spans="1:2" s="226" customFormat="1" x14ac:dyDescent="0.25">
      <c r="A286" s="229"/>
      <c r="B286" s="228"/>
    </row>
    <row r="287" spans="1:2" s="226" customFormat="1" x14ac:dyDescent="0.25">
      <c r="A287" s="229"/>
      <c r="B287" s="228"/>
    </row>
    <row r="288" spans="1:2" s="226" customFormat="1" x14ac:dyDescent="0.25">
      <c r="A288" s="229"/>
      <c r="B288" s="228"/>
    </row>
    <row r="289" spans="1:2" s="226" customFormat="1" x14ac:dyDescent="0.25">
      <c r="A289" s="229"/>
      <c r="B289" s="228"/>
    </row>
    <row r="290" spans="1:2" s="226" customFormat="1" x14ac:dyDescent="0.25">
      <c r="A290" s="229"/>
      <c r="B290" s="228"/>
    </row>
    <row r="291" spans="1:2" s="226" customFormat="1" x14ac:dyDescent="0.25">
      <c r="A291" s="229"/>
      <c r="B291" s="228"/>
    </row>
    <row r="292" spans="1:2" s="226" customFormat="1" x14ac:dyDescent="0.25">
      <c r="A292" s="229"/>
      <c r="B292" s="228"/>
    </row>
    <row r="293" spans="1:2" s="226" customFormat="1" x14ac:dyDescent="0.25">
      <c r="A293" s="229"/>
      <c r="B293" s="228"/>
    </row>
    <row r="294" spans="1:2" s="226" customFormat="1" x14ac:dyDescent="0.25">
      <c r="A294" s="229"/>
      <c r="B294" s="228"/>
    </row>
    <row r="295" spans="1:2" s="226" customFormat="1" x14ac:dyDescent="0.25">
      <c r="A295" s="229"/>
      <c r="B295" s="228"/>
    </row>
    <row r="296" spans="1:2" s="226" customFormat="1" x14ac:dyDescent="0.25">
      <c r="A296" s="229"/>
      <c r="B296" s="228"/>
    </row>
    <row r="297" spans="1:2" s="226" customFormat="1" x14ac:dyDescent="0.25">
      <c r="A297" s="229"/>
      <c r="B297" s="228"/>
    </row>
    <row r="298" spans="1:2" s="226" customFormat="1" x14ac:dyDescent="0.25">
      <c r="A298" s="229"/>
      <c r="B298" s="228"/>
    </row>
    <row r="299" spans="1:2" s="226" customFormat="1" x14ac:dyDescent="0.25">
      <c r="A299" s="229"/>
    </row>
    <row r="300" spans="1:2" s="226" customFormat="1" x14ac:dyDescent="0.25">
      <c r="A300" s="229"/>
    </row>
  </sheetData>
  <mergeCells count="14">
    <mergeCell ref="A62:A64"/>
    <mergeCell ref="A65:A66"/>
    <mergeCell ref="A47:A48"/>
    <mergeCell ref="A53:A54"/>
    <mergeCell ref="A59:A60"/>
    <mergeCell ref="A56:A58"/>
    <mergeCell ref="A50:A52"/>
    <mergeCell ref="B25:B26"/>
    <mergeCell ref="A1:A3"/>
    <mergeCell ref="A11:A13"/>
    <mergeCell ref="A38:A40"/>
    <mergeCell ref="A44:A46"/>
    <mergeCell ref="A14:A36"/>
    <mergeCell ref="A4:A9"/>
  </mergeCells>
  <phoneticPr fontId="34" type="noConversion"/>
  <hyperlinks>
    <hyperlink ref="A1:A3" location="Instructions!A1" display="1st TAB"/>
    <hyperlink ref="A11:A13" location="Itinerary!A1" display="2nd TAB"/>
    <hyperlink ref="A38:A40" location="Receipts!A1" display="3rd TAB"/>
    <hyperlink ref="A44:A46" location="'Example Scoring Total'!A1" display="4th TAB"/>
    <hyperlink ref="A50:A52" location="'Cost Ranking'!A1" display="5th TAB"/>
    <hyperlink ref="A56:A58" location="Table1!A1" display="6th TAB"/>
    <hyperlink ref="A62:A64" location="Table2!A1" display="7th TA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FE6FF"/>
  </sheetPr>
  <dimension ref="A1:BC302"/>
  <sheetViews>
    <sheetView zoomScaleNormal="100" workbookViewId="0">
      <selection activeCell="I4" sqref="I4"/>
    </sheetView>
  </sheetViews>
  <sheetFormatPr defaultColWidth="8.85546875" defaultRowHeight="15" x14ac:dyDescent="0.25"/>
  <cols>
    <col min="1" max="1" width="8.85546875" style="114"/>
    <col min="2" max="2" width="12.140625" style="114" customWidth="1"/>
    <col min="3" max="3" width="8.85546875" style="114"/>
    <col min="4" max="4" width="12.7109375" style="114" customWidth="1"/>
    <col min="5" max="5" width="11.42578125" style="114" customWidth="1"/>
    <col min="6" max="6" width="34.85546875" style="114" bestFit="1" customWidth="1"/>
    <col min="7" max="7" width="8.42578125" style="114" customWidth="1"/>
    <col min="8" max="8" width="29.42578125" style="114" customWidth="1"/>
    <col min="9" max="9" width="9.140625" style="114" customWidth="1"/>
    <col min="10" max="10" width="13.5703125" style="114" bestFit="1" customWidth="1"/>
    <col min="11" max="11" width="17.140625" style="114" customWidth="1"/>
    <col min="12" max="12" width="9.7109375" style="114" customWidth="1"/>
    <col min="13" max="13" width="12.85546875" style="114" customWidth="1"/>
    <col min="14" max="14" width="10.42578125" style="114" customWidth="1"/>
    <col min="15" max="15" width="14.85546875" style="57" bestFit="1" customWidth="1"/>
    <col min="16" max="55" width="8.85546875" style="213"/>
    <col min="56" max="16384" width="8.85546875" style="114"/>
  </cols>
  <sheetData>
    <row r="1" spans="1:15" x14ac:dyDescent="0.25">
      <c r="A1" s="309" t="s">
        <v>0</v>
      </c>
      <c r="B1" s="311" t="s">
        <v>19</v>
      </c>
      <c r="C1" s="313" t="s">
        <v>11</v>
      </c>
      <c r="D1" s="29" t="s">
        <v>1</v>
      </c>
      <c r="E1" s="29"/>
      <c r="F1" s="29"/>
      <c r="G1" s="304" t="s">
        <v>86</v>
      </c>
      <c r="H1" s="315" t="s">
        <v>6</v>
      </c>
      <c r="I1" s="317" t="s">
        <v>85</v>
      </c>
      <c r="J1" s="317" t="s">
        <v>181</v>
      </c>
      <c r="K1" s="315" t="s">
        <v>8</v>
      </c>
      <c r="L1" s="237" t="s">
        <v>98</v>
      </c>
      <c r="M1" s="237" t="s">
        <v>103</v>
      </c>
      <c r="N1" s="302" t="s">
        <v>10</v>
      </c>
      <c r="O1" s="306" t="s">
        <v>20</v>
      </c>
    </row>
    <row r="2" spans="1:15" x14ac:dyDescent="0.25">
      <c r="A2" s="310"/>
      <c r="B2" s="312"/>
      <c r="C2" s="314"/>
      <c r="D2" s="30" t="s">
        <v>2</v>
      </c>
      <c r="E2" s="30" t="s">
        <v>3</v>
      </c>
      <c r="F2" s="30" t="s">
        <v>4</v>
      </c>
      <c r="G2" s="305"/>
      <c r="H2" s="316"/>
      <c r="I2" s="318"/>
      <c r="J2" s="318"/>
      <c r="K2" s="316"/>
      <c r="L2" s="238" t="s">
        <v>99</v>
      </c>
      <c r="M2" s="238" t="s">
        <v>104</v>
      </c>
      <c r="N2" s="303"/>
      <c r="O2" s="307"/>
    </row>
    <row r="3" spans="1:15" ht="14.45" x14ac:dyDescent="0.3">
      <c r="A3" s="130">
        <v>1</v>
      </c>
      <c r="B3" s="131">
        <v>44274</v>
      </c>
      <c r="C3" s="132">
        <v>0.625</v>
      </c>
      <c r="D3" s="212" t="s">
        <v>96</v>
      </c>
      <c r="E3" s="212" t="s">
        <v>5</v>
      </c>
      <c r="F3" s="212" t="s">
        <v>97</v>
      </c>
      <c r="G3" s="133"/>
      <c r="H3" s="134"/>
      <c r="I3" s="134"/>
      <c r="J3" s="134"/>
      <c r="K3" s="134"/>
      <c r="L3" s="203"/>
      <c r="M3" s="203"/>
      <c r="N3" s="203"/>
      <c r="O3" s="210"/>
    </row>
    <row r="4" spans="1:15" ht="14.45" x14ac:dyDescent="0.3">
      <c r="A4" s="135"/>
      <c r="B4" s="136"/>
      <c r="C4" s="137"/>
      <c r="D4" s="138"/>
      <c r="E4" s="138"/>
      <c r="F4" s="138"/>
      <c r="G4" s="138"/>
      <c r="H4" s="139"/>
      <c r="I4" s="140"/>
      <c r="J4" s="140"/>
      <c r="K4" s="139"/>
      <c r="L4" s="207"/>
      <c r="M4" s="207"/>
      <c r="N4" s="200"/>
      <c r="O4" s="196"/>
    </row>
    <row r="5" spans="1:15" ht="14.45" x14ac:dyDescent="0.3">
      <c r="A5" s="141"/>
      <c r="B5" s="142"/>
      <c r="C5" s="143"/>
      <c r="D5" s="139"/>
      <c r="E5" s="139"/>
      <c r="F5" s="139"/>
      <c r="G5" s="139"/>
      <c r="H5" s="138"/>
      <c r="I5" s="144"/>
      <c r="J5" s="144"/>
      <c r="K5" s="138"/>
      <c r="L5" s="204"/>
      <c r="M5" s="204"/>
      <c r="N5" s="204"/>
      <c r="O5" s="195"/>
    </row>
    <row r="6" spans="1:15" ht="14.45" x14ac:dyDescent="0.3">
      <c r="A6" s="145"/>
      <c r="B6" s="144"/>
      <c r="C6" s="146"/>
      <c r="D6" s="138"/>
      <c r="E6" s="138"/>
      <c r="F6" s="138"/>
      <c r="G6" s="138"/>
      <c r="H6" s="139"/>
      <c r="I6" s="140"/>
      <c r="J6" s="140"/>
      <c r="K6" s="139"/>
      <c r="L6" s="207"/>
      <c r="M6" s="207"/>
      <c r="N6" s="200"/>
      <c r="O6" s="196"/>
    </row>
    <row r="7" spans="1:15" ht="14.45" x14ac:dyDescent="0.3">
      <c r="A7" s="141"/>
      <c r="B7" s="147"/>
      <c r="C7" s="148"/>
      <c r="D7" s="139"/>
      <c r="E7" s="139"/>
      <c r="F7" s="139"/>
      <c r="G7" s="140"/>
      <c r="H7" s="138"/>
      <c r="I7" s="138"/>
      <c r="J7" s="138"/>
      <c r="K7" s="138"/>
      <c r="L7" s="204"/>
      <c r="M7" s="204"/>
      <c r="N7" s="204"/>
      <c r="O7" s="195"/>
    </row>
    <row r="8" spans="1:15" ht="14.45" x14ac:dyDescent="0.3">
      <c r="A8" s="145"/>
      <c r="B8" s="144"/>
      <c r="C8" s="146"/>
      <c r="D8" s="138"/>
      <c r="E8" s="138"/>
      <c r="F8" s="138"/>
      <c r="G8" s="138"/>
      <c r="H8" s="139"/>
      <c r="I8" s="139"/>
      <c r="J8" s="139"/>
      <c r="K8" s="139"/>
      <c r="L8" s="207"/>
      <c r="M8" s="207"/>
      <c r="N8" s="200"/>
      <c r="O8" s="196"/>
    </row>
    <row r="9" spans="1:15" ht="14.45" x14ac:dyDescent="0.3">
      <c r="A9" s="141"/>
      <c r="B9" s="147"/>
      <c r="C9" s="148"/>
      <c r="D9" s="139"/>
      <c r="E9" s="139"/>
      <c r="F9" s="139"/>
      <c r="G9" s="139"/>
      <c r="H9" s="138"/>
      <c r="I9" s="138"/>
      <c r="J9" s="138"/>
      <c r="K9" s="138"/>
      <c r="L9" s="204"/>
      <c r="M9" s="204"/>
      <c r="N9" s="204"/>
      <c r="O9" s="195"/>
    </row>
    <row r="10" spans="1:15" thickBot="1" x14ac:dyDescent="0.35">
      <c r="A10" s="149"/>
      <c r="B10" s="150"/>
      <c r="C10" s="151"/>
      <c r="D10" s="152"/>
      <c r="E10" s="152"/>
      <c r="F10" s="152"/>
      <c r="G10" s="152"/>
      <c r="H10" s="153"/>
      <c r="I10" s="154"/>
      <c r="J10" s="154"/>
      <c r="K10" s="153"/>
      <c r="L10" s="208"/>
      <c r="M10" s="208"/>
      <c r="N10" s="205"/>
      <c r="O10" s="197"/>
    </row>
    <row r="11" spans="1:15" thickTop="1" x14ac:dyDescent="0.3">
      <c r="A11" s="155">
        <v>2</v>
      </c>
      <c r="B11" s="156">
        <v>44275</v>
      </c>
      <c r="C11" s="157"/>
      <c r="D11" s="158"/>
      <c r="E11" s="158"/>
      <c r="F11" s="158"/>
      <c r="G11" s="158"/>
      <c r="H11" s="159"/>
      <c r="I11" s="159"/>
      <c r="J11" s="159"/>
      <c r="K11" s="159"/>
      <c r="L11" s="206"/>
      <c r="M11" s="206"/>
      <c r="N11" s="206"/>
      <c r="O11" s="198"/>
    </row>
    <row r="12" spans="1:15" ht="14.45" x14ac:dyDescent="0.3">
      <c r="A12" s="145"/>
      <c r="B12" s="144"/>
      <c r="C12" s="146"/>
      <c r="D12" s="138"/>
      <c r="E12" s="138"/>
      <c r="F12" s="138"/>
      <c r="G12" s="138"/>
      <c r="H12" s="139"/>
      <c r="I12" s="160"/>
      <c r="J12" s="160"/>
      <c r="K12" s="139"/>
      <c r="L12" s="207"/>
      <c r="M12" s="207"/>
      <c r="N12" s="200"/>
      <c r="O12" s="196"/>
    </row>
    <row r="13" spans="1:15" ht="14.45" x14ac:dyDescent="0.3">
      <c r="A13" s="141"/>
      <c r="B13" s="147"/>
      <c r="C13" s="161"/>
      <c r="D13" s="139"/>
      <c r="E13" s="139"/>
      <c r="F13" s="139"/>
      <c r="G13" s="139"/>
      <c r="H13" s="138"/>
      <c r="I13" s="138"/>
      <c r="J13" s="138"/>
      <c r="K13" s="138"/>
      <c r="L13" s="204"/>
      <c r="M13" s="204"/>
      <c r="N13" s="204"/>
      <c r="O13" s="195"/>
    </row>
    <row r="14" spans="1:15" ht="14.45" x14ac:dyDescent="0.3">
      <c r="A14" s="145"/>
      <c r="B14" s="144"/>
      <c r="C14" s="146"/>
      <c r="D14" s="138"/>
      <c r="E14" s="138"/>
      <c r="F14" s="138"/>
      <c r="G14" s="138"/>
      <c r="H14" s="139"/>
      <c r="I14" s="139"/>
      <c r="J14" s="139"/>
      <c r="K14" s="139"/>
      <c r="L14" s="207"/>
      <c r="M14" s="207"/>
      <c r="N14" s="207"/>
      <c r="O14" s="196"/>
    </row>
    <row r="15" spans="1:15" ht="14.45" x14ac:dyDescent="0.3">
      <c r="A15" s="141"/>
      <c r="B15" s="147"/>
      <c r="C15" s="161"/>
      <c r="D15" s="139"/>
      <c r="E15" s="139"/>
      <c r="F15" s="139"/>
      <c r="G15" s="139"/>
      <c r="H15" s="138"/>
      <c r="I15" s="138"/>
      <c r="J15" s="138"/>
      <c r="K15" s="138"/>
      <c r="L15" s="204"/>
      <c r="M15" s="204"/>
      <c r="N15" s="204"/>
      <c r="O15" s="195"/>
    </row>
    <row r="16" spans="1:15" ht="14.45" x14ac:dyDescent="0.3">
      <c r="A16" s="145"/>
      <c r="B16" s="144"/>
      <c r="C16" s="146"/>
      <c r="D16" s="138"/>
      <c r="E16" s="138"/>
      <c r="F16" s="138"/>
      <c r="G16" s="138"/>
      <c r="H16" s="139"/>
      <c r="I16" s="160"/>
      <c r="J16" s="160"/>
      <c r="K16" s="139"/>
      <c r="L16" s="207"/>
      <c r="M16" s="207"/>
      <c r="N16" s="200"/>
      <c r="O16" s="196"/>
    </row>
    <row r="17" spans="1:15" ht="14.45" x14ac:dyDescent="0.3">
      <c r="A17" s="141"/>
      <c r="B17" s="147"/>
      <c r="C17" s="161"/>
      <c r="D17" s="139"/>
      <c r="E17" s="139"/>
      <c r="F17" s="139"/>
      <c r="G17" s="139"/>
      <c r="H17" s="138"/>
      <c r="I17" s="138"/>
      <c r="J17" s="138"/>
      <c r="K17" s="138"/>
      <c r="L17" s="204"/>
      <c r="M17" s="204"/>
      <c r="N17" s="204"/>
      <c r="O17" s="195"/>
    </row>
    <row r="18" spans="1:15" thickBot="1" x14ac:dyDescent="0.35">
      <c r="A18" s="145"/>
      <c r="B18" s="144"/>
      <c r="C18" s="146"/>
      <c r="D18" s="138"/>
      <c r="E18" s="138"/>
      <c r="F18" s="138"/>
      <c r="G18" s="138"/>
      <c r="H18" s="139"/>
      <c r="I18" s="139"/>
      <c r="J18" s="139"/>
      <c r="K18" s="139"/>
      <c r="L18" s="207"/>
      <c r="M18" s="207"/>
      <c r="N18" s="207"/>
      <c r="O18" s="196"/>
    </row>
    <row r="19" spans="1:15" thickTop="1" x14ac:dyDescent="0.3">
      <c r="A19" s="155">
        <v>3</v>
      </c>
      <c r="B19" s="156">
        <v>44276</v>
      </c>
      <c r="C19" s="157"/>
      <c r="D19" s="158"/>
      <c r="E19" s="158"/>
      <c r="F19" s="158"/>
      <c r="G19" s="158"/>
      <c r="H19" s="159"/>
      <c r="I19" s="159"/>
      <c r="J19" s="159"/>
      <c r="K19" s="159"/>
      <c r="L19" s="206"/>
      <c r="M19" s="206"/>
      <c r="N19" s="206"/>
      <c r="O19" s="198"/>
    </row>
    <row r="20" spans="1:15" ht="14.45" x14ac:dyDescent="0.3">
      <c r="A20" s="145"/>
      <c r="B20" s="144"/>
      <c r="C20" s="146"/>
      <c r="D20" s="138"/>
      <c r="E20" s="138"/>
      <c r="F20" s="138"/>
      <c r="G20" s="138"/>
      <c r="H20" s="139"/>
      <c r="I20" s="160"/>
      <c r="J20" s="160"/>
      <c r="K20" s="139"/>
      <c r="L20" s="207"/>
      <c r="M20" s="207"/>
      <c r="N20" s="200"/>
      <c r="O20" s="196"/>
    </row>
    <row r="21" spans="1:15" ht="14.45" x14ac:dyDescent="0.3">
      <c r="A21" s="141"/>
      <c r="B21" s="147"/>
      <c r="C21" s="161"/>
      <c r="D21" s="139"/>
      <c r="E21" s="139"/>
      <c r="F21" s="139"/>
      <c r="G21" s="139"/>
      <c r="H21" s="138"/>
      <c r="I21" s="138"/>
      <c r="J21" s="138"/>
      <c r="K21" s="138"/>
      <c r="L21" s="204"/>
      <c r="M21" s="204"/>
      <c r="N21" s="204"/>
      <c r="O21" s="195"/>
    </row>
    <row r="22" spans="1:15" ht="14.45" x14ac:dyDescent="0.3">
      <c r="A22" s="145"/>
      <c r="B22" s="144"/>
      <c r="C22" s="146"/>
      <c r="D22" s="138"/>
      <c r="E22" s="138"/>
      <c r="F22" s="138"/>
      <c r="G22" s="138"/>
      <c r="H22" s="139"/>
      <c r="I22" s="139"/>
      <c r="J22" s="139"/>
      <c r="K22" s="139"/>
      <c r="L22" s="207"/>
      <c r="M22" s="207"/>
      <c r="N22" s="207"/>
      <c r="O22" s="196"/>
    </row>
    <row r="23" spans="1:15" ht="14.45" x14ac:dyDescent="0.3">
      <c r="A23" s="141"/>
      <c r="B23" s="147"/>
      <c r="C23" s="161"/>
      <c r="D23" s="139"/>
      <c r="E23" s="139"/>
      <c r="F23" s="139"/>
      <c r="G23" s="139"/>
      <c r="H23" s="138"/>
      <c r="I23" s="138"/>
      <c r="J23" s="138"/>
      <c r="K23" s="138"/>
      <c r="L23" s="204"/>
      <c r="M23" s="204"/>
      <c r="N23" s="204"/>
      <c r="O23" s="195"/>
    </row>
    <row r="24" spans="1:15" ht="14.45" x14ac:dyDescent="0.3">
      <c r="A24" s="145"/>
      <c r="B24" s="144"/>
      <c r="C24" s="146"/>
      <c r="D24" s="138"/>
      <c r="E24" s="138"/>
      <c r="F24" s="138"/>
      <c r="G24" s="138"/>
      <c r="H24" s="139"/>
      <c r="I24" s="160"/>
      <c r="J24" s="160"/>
      <c r="K24" s="139"/>
      <c r="L24" s="207"/>
      <c r="M24" s="207"/>
      <c r="N24" s="200"/>
      <c r="O24" s="196"/>
    </row>
    <row r="25" spans="1:15" ht="14.45" x14ac:dyDescent="0.3">
      <c r="A25" s="141"/>
      <c r="B25" s="147"/>
      <c r="C25" s="161"/>
      <c r="D25" s="139"/>
      <c r="E25" s="139"/>
      <c r="F25" s="139"/>
      <c r="G25" s="139"/>
      <c r="H25" s="138"/>
      <c r="I25" s="138"/>
      <c r="J25" s="138"/>
      <c r="K25" s="138"/>
      <c r="L25" s="204"/>
      <c r="M25" s="204"/>
      <c r="N25" s="204"/>
      <c r="O25" s="195"/>
    </row>
    <row r="26" spans="1:15" thickBot="1" x14ac:dyDescent="0.35">
      <c r="A26" s="149"/>
      <c r="B26" s="150"/>
      <c r="C26" s="151"/>
      <c r="D26" s="152"/>
      <c r="E26" s="152"/>
      <c r="F26" s="152"/>
      <c r="G26" s="152"/>
      <c r="H26" s="153"/>
      <c r="I26" s="153"/>
      <c r="J26" s="153"/>
      <c r="K26" s="153"/>
      <c r="L26" s="208"/>
      <c r="M26" s="208"/>
      <c r="N26" s="208"/>
      <c r="O26" s="197"/>
    </row>
    <row r="27" spans="1:15" thickTop="1" x14ac:dyDescent="0.3">
      <c r="A27" s="155">
        <v>4</v>
      </c>
      <c r="B27" s="156">
        <v>44277</v>
      </c>
      <c r="C27" s="157"/>
      <c r="D27" s="158"/>
      <c r="E27" s="158"/>
      <c r="F27" s="158"/>
      <c r="G27" s="158"/>
      <c r="H27" s="159"/>
      <c r="I27" s="159"/>
      <c r="J27" s="159"/>
      <c r="K27" s="159"/>
      <c r="L27" s="206"/>
      <c r="M27" s="206"/>
      <c r="N27" s="206"/>
      <c r="O27" s="198"/>
    </row>
    <row r="28" spans="1:15" ht="14.45" x14ac:dyDescent="0.3">
      <c r="A28" s="145"/>
      <c r="B28" s="144"/>
      <c r="C28" s="146"/>
      <c r="D28" s="138"/>
      <c r="E28" s="138"/>
      <c r="F28" s="138"/>
      <c r="G28" s="138"/>
      <c r="H28" s="139"/>
      <c r="I28" s="160"/>
      <c r="J28" s="160"/>
      <c r="K28" s="139"/>
      <c r="L28" s="207"/>
      <c r="M28" s="207"/>
      <c r="N28" s="200"/>
      <c r="O28" s="196"/>
    </row>
    <row r="29" spans="1:15" ht="14.45" x14ac:dyDescent="0.3">
      <c r="A29" s="141"/>
      <c r="B29" s="147"/>
      <c r="C29" s="161"/>
      <c r="D29" s="139"/>
      <c r="E29" s="139"/>
      <c r="F29" s="139"/>
      <c r="G29" s="139"/>
      <c r="H29" s="138"/>
      <c r="I29" s="138"/>
      <c r="J29" s="138"/>
      <c r="K29" s="138"/>
      <c r="L29" s="204"/>
      <c r="M29" s="204"/>
      <c r="N29" s="204"/>
      <c r="O29" s="195"/>
    </row>
    <row r="30" spans="1:15" ht="14.45" x14ac:dyDescent="0.3">
      <c r="A30" s="145"/>
      <c r="B30" s="144"/>
      <c r="C30" s="146"/>
      <c r="D30" s="138"/>
      <c r="E30" s="138"/>
      <c r="F30" s="138"/>
      <c r="G30" s="138"/>
      <c r="H30" s="139"/>
      <c r="I30" s="139"/>
      <c r="J30" s="139"/>
      <c r="K30" s="139"/>
      <c r="L30" s="207"/>
      <c r="M30" s="207"/>
      <c r="N30" s="207"/>
      <c r="O30" s="196"/>
    </row>
    <row r="31" spans="1:15" ht="14.45" x14ac:dyDescent="0.3">
      <c r="A31" s="141"/>
      <c r="B31" s="147"/>
      <c r="C31" s="161"/>
      <c r="D31" s="139"/>
      <c r="E31" s="139"/>
      <c r="F31" s="139"/>
      <c r="G31" s="139"/>
      <c r="H31" s="138"/>
      <c r="I31" s="138"/>
      <c r="J31" s="138"/>
      <c r="K31" s="138"/>
      <c r="L31" s="204"/>
      <c r="M31" s="204"/>
      <c r="N31" s="204"/>
      <c r="O31" s="195"/>
    </row>
    <row r="32" spans="1:15" ht="14.45" x14ac:dyDescent="0.3">
      <c r="A32" s="145"/>
      <c r="B32" s="144"/>
      <c r="C32" s="146"/>
      <c r="D32" s="138"/>
      <c r="E32" s="138"/>
      <c r="F32" s="138"/>
      <c r="G32" s="138"/>
      <c r="H32" s="139"/>
      <c r="I32" s="160"/>
      <c r="J32" s="160"/>
      <c r="K32" s="139"/>
      <c r="L32" s="207"/>
      <c r="M32" s="207"/>
      <c r="N32" s="200"/>
      <c r="O32" s="196"/>
    </row>
    <row r="33" spans="1:15" ht="14.45" x14ac:dyDescent="0.3">
      <c r="A33" s="141"/>
      <c r="B33" s="147"/>
      <c r="C33" s="161"/>
      <c r="D33" s="139"/>
      <c r="E33" s="139"/>
      <c r="F33" s="139"/>
      <c r="G33" s="139"/>
      <c r="H33" s="138"/>
      <c r="I33" s="138"/>
      <c r="J33" s="138"/>
      <c r="K33" s="138"/>
      <c r="L33" s="204"/>
      <c r="M33" s="204"/>
      <c r="N33" s="204"/>
      <c r="O33" s="195"/>
    </row>
    <row r="34" spans="1:15" thickBot="1" x14ac:dyDescent="0.35">
      <c r="A34" s="145"/>
      <c r="B34" s="144"/>
      <c r="C34" s="146"/>
      <c r="D34" s="138"/>
      <c r="E34" s="138"/>
      <c r="F34" s="138"/>
      <c r="G34" s="138"/>
      <c r="H34" s="139"/>
      <c r="I34" s="139"/>
      <c r="J34" s="139"/>
      <c r="K34" s="139"/>
      <c r="L34" s="207"/>
      <c r="M34" s="207"/>
      <c r="N34" s="207"/>
      <c r="O34" s="196"/>
    </row>
    <row r="35" spans="1:15" thickTop="1" x14ac:dyDescent="0.3">
      <c r="A35" s="155">
        <v>5</v>
      </c>
      <c r="B35" s="156">
        <v>44278</v>
      </c>
      <c r="C35" s="157"/>
      <c r="D35" s="158"/>
      <c r="E35" s="158"/>
      <c r="F35" s="158"/>
      <c r="G35" s="158"/>
      <c r="H35" s="159"/>
      <c r="I35" s="159"/>
      <c r="J35" s="159"/>
      <c r="K35" s="159"/>
      <c r="L35" s="206"/>
      <c r="M35" s="206"/>
      <c r="N35" s="206"/>
      <c r="O35" s="198"/>
    </row>
    <row r="36" spans="1:15" ht="14.45" x14ac:dyDescent="0.3">
      <c r="A36" s="145"/>
      <c r="B36" s="144"/>
      <c r="C36" s="146"/>
      <c r="D36" s="138"/>
      <c r="E36" s="138"/>
      <c r="F36" s="138"/>
      <c r="G36" s="138"/>
      <c r="H36" s="139"/>
      <c r="I36" s="160"/>
      <c r="J36" s="160"/>
      <c r="K36" s="139"/>
      <c r="L36" s="207"/>
      <c r="M36" s="207"/>
      <c r="N36" s="200"/>
      <c r="O36" s="196"/>
    </row>
    <row r="37" spans="1:15" ht="14.45" x14ac:dyDescent="0.3">
      <c r="A37" s="141"/>
      <c r="B37" s="147"/>
      <c r="C37" s="161"/>
      <c r="D37" s="139"/>
      <c r="E37" s="139"/>
      <c r="F37" s="139"/>
      <c r="G37" s="139"/>
      <c r="H37" s="138"/>
      <c r="I37" s="138"/>
      <c r="J37" s="138"/>
      <c r="K37" s="138"/>
      <c r="L37" s="204"/>
      <c r="M37" s="204"/>
      <c r="N37" s="204"/>
      <c r="O37" s="195"/>
    </row>
    <row r="38" spans="1:15" ht="14.45" x14ac:dyDescent="0.3">
      <c r="A38" s="145"/>
      <c r="B38" s="144"/>
      <c r="C38" s="146"/>
      <c r="D38" s="138"/>
      <c r="E38" s="138"/>
      <c r="F38" s="138"/>
      <c r="G38" s="138"/>
      <c r="H38" s="139"/>
      <c r="I38" s="139"/>
      <c r="J38" s="139"/>
      <c r="K38" s="139"/>
      <c r="L38" s="207"/>
      <c r="M38" s="207"/>
      <c r="N38" s="207"/>
      <c r="O38" s="196"/>
    </row>
    <row r="39" spans="1:15" ht="14.45" x14ac:dyDescent="0.3">
      <c r="A39" s="141"/>
      <c r="B39" s="147"/>
      <c r="C39" s="161"/>
      <c r="D39" s="139"/>
      <c r="E39" s="139"/>
      <c r="F39" s="139"/>
      <c r="G39" s="139"/>
      <c r="H39" s="138"/>
      <c r="I39" s="138"/>
      <c r="J39" s="138"/>
      <c r="K39" s="138"/>
      <c r="L39" s="204"/>
      <c r="M39" s="204"/>
      <c r="N39" s="204"/>
      <c r="O39" s="195"/>
    </row>
    <row r="40" spans="1:15" ht="14.45" x14ac:dyDescent="0.3">
      <c r="A40" s="145"/>
      <c r="B40" s="144"/>
      <c r="C40" s="146"/>
      <c r="D40" s="138"/>
      <c r="E40" s="138"/>
      <c r="F40" s="138"/>
      <c r="G40" s="138"/>
      <c r="H40" s="139"/>
      <c r="I40" s="160"/>
      <c r="J40" s="160"/>
      <c r="K40" s="139"/>
      <c r="L40" s="207"/>
      <c r="M40" s="207"/>
      <c r="N40" s="200"/>
      <c r="O40" s="196"/>
    </row>
    <row r="41" spans="1:15" x14ac:dyDescent="0.25">
      <c r="A41" s="141"/>
      <c r="B41" s="147"/>
      <c r="C41" s="161"/>
      <c r="D41" s="139"/>
      <c r="E41" s="139"/>
      <c r="F41" s="139"/>
      <c r="G41" s="139"/>
      <c r="H41" s="138"/>
      <c r="I41" s="138"/>
      <c r="J41" s="138"/>
      <c r="K41" s="138"/>
      <c r="L41" s="204"/>
      <c r="M41" s="204"/>
      <c r="N41" s="204"/>
      <c r="O41" s="195"/>
    </row>
    <row r="42" spans="1:15" ht="15.75" thickBot="1" x14ac:dyDescent="0.3">
      <c r="A42" s="149"/>
      <c r="B42" s="150"/>
      <c r="C42" s="151"/>
      <c r="D42" s="152"/>
      <c r="E42" s="152"/>
      <c r="F42" s="152"/>
      <c r="G42" s="152"/>
      <c r="H42" s="153"/>
      <c r="I42" s="153"/>
      <c r="J42" s="153"/>
      <c r="K42" s="153"/>
      <c r="L42" s="208"/>
      <c r="M42" s="208"/>
      <c r="N42" s="208"/>
      <c r="O42" s="197"/>
    </row>
    <row r="43" spans="1:15" ht="15.75" thickTop="1" x14ac:dyDescent="0.25">
      <c r="A43" s="155">
        <v>6</v>
      </c>
      <c r="B43" s="156">
        <v>44279</v>
      </c>
      <c r="C43" s="157"/>
      <c r="D43" s="158"/>
      <c r="E43" s="158"/>
      <c r="F43" s="158"/>
      <c r="G43" s="158"/>
      <c r="H43" s="159"/>
      <c r="I43" s="159"/>
      <c r="J43" s="159"/>
      <c r="K43" s="159"/>
      <c r="L43" s="206"/>
      <c r="M43" s="206"/>
      <c r="N43" s="206"/>
      <c r="O43" s="198"/>
    </row>
    <row r="44" spans="1:15" x14ac:dyDescent="0.25">
      <c r="A44" s="145"/>
      <c r="B44" s="144"/>
      <c r="C44" s="146"/>
      <c r="D44" s="138"/>
      <c r="E44" s="138"/>
      <c r="F44" s="138"/>
      <c r="G44" s="138"/>
      <c r="H44" s="139"/>
      <c r="I44" s="160"/>
      <c r="J44" s="160"/>
      <c r="K44" s="139"/>
      <c r="L44" s="207"/>
      <c r="M44" s="207"/>
      <c r="N44" s="200"/>
      <c r="O44" s="196"/>
    </row>
    <row r="45" spans="1:15" x14ac:dyDescent="0.25">
      <c r="A45" s="141"/>
      <c r="B45" s="147"/>
      <c r="C45" s="161"/>
      <c r="D45" s="139"/>
      <c r="E45" s="139"/>
      <c r="F45" s="139"/>
      <c r="G45" s="139"/>
      <c r="H45" s="138"/>
      <c r="I45" s="138"/>
      <c r="J45" s="138"/>
      <c r="K45" s="138"/>
      <c r="L45" s="204"/>
      <c r="M45" s="204"/>
      <c r="N45" s="204"/>
      <c r="O45" s="195"/>
    </row>
    <row r="46" spans="1:15" x14ac:dyDescent="0.25">
      <c r="A46" s="145"/>
      <c r="B46" s="144"/>
      <c r="C46" s="146"/>
      <c r="D46" s="138"/>
      <c r="E46" s="138"/>
      <c r="F46" s="138"/>
      <c r="G46" s="138"/>
      <c r="H46" s="139"/>
      <c r="I46" s="139"/>
      <c r="J46" s="139"/>
      <c r="K46" s="139"/>
      <c r="L46" s="207"/>
      <c r="M46" s="207"/>
      <c r="N46" s="207"/>
      <c r="O46" s="196"/>
    </row>
    <row r="47" spans="1:15" x14ac:dyDescent="0.25">
      <c r="A47" s="141"/>
      <c r="B47" s="147"/>
      <c r="C47" s="161"/>
      <c r="D47" s="139"/>
      <c r="E47" s="139"/>
      <c r="F47" s="139"/>
      <c r="G47" s="139"/>
      <c r="H47" s="138"/>
      <c r="I47" s="138"/>
      <c r="J47" s="138"/>
      <c r="K47" s="138"/>
      <c r="L47" s="204"/>
      <c r="M47" s="204"/>
      <c r="N47" s="204"/>
      <c r="O47" s="195"/>
    </row>
    <row r="48" spans="1:15" x14ac:dyDescent="0.25">
      <c r="A48" s="145"/>
      <c r="B48" s="144"/>
      <c r="C48" s="146"/>
      <c r="D48" s="138"/>
      <c r="E48" s="138"/>
      <c r="F48" s="138"/>
      <c r="G48" s="138"/>
      <c r="H48" s="139"/>
      <c r="I48" s="160"/>
      <c r="J48" s="160"/>
      <c r="K48" s="139"/>
      <c r="L48" s="207"/>
      <c r="M48" s="207"/>
      <c r="N48" s="200"/>
      <c r="O48" s="196"/>
    </row>
    <row r="49" spans="1:15" x14ac:dyDescent="0.25">
      <c r="A49" s="141"/>
      <c r="B49" s="147"/>
      <c r="C49" s="161"/>
      <c r="D49" s="139"/>
      <c r="E49" s="139"/>
      <c r="F49" s="139"/>
      <c r="G49" s="139"/>
      <c r="H49" s="138"/>
      <c r="I49" s="138"/>
      <c r="J49" s="138"/>
      <c r="K49" s="138"/>
      <c r="L49" s="204"/>
      <c r="M49" s="204"/>
      <c r="N49" s="204"/>
      <c r="O49" s="195"/>
    </row>
    <row r="50" spans="1:15" ht="15.75" thickBot="1" x14ac:dyDescent="0.3">
      <c r="A50" s="145"/>
      <c r="B50" s="144"/>
      <c r="C50" s="146"/>
      <c r="D50" s="138"/>
      <c r="E50" s="138"/>
      <c r="F50" s="138"/>
      <c r="G50" s="138"/>
      <c r="H50" s="139"/>
      <c r="I50" s="139"/>
      <c r="J50" s="139"/>
      <c r="K50" s="139"/>
      <c r="L50" s="207"/>
      <c r="M50" s="207"/>
      <c r="N50" s="207"/>
      <c r="O50" s="196"/>
    </row>
    <row r="51" spans="1:15" ht="15.75" thickTop="1" x14ac:dyDescent="0.25">
      <c r="A51" s="155">
        <v>7</v>
      </c>
      <c r="B51" s="156">
        <v>44280</v>
      </c>
      <c r="C51" s="157"/>
      <c r="D51" s="158"/>
      <c r="E51" s="158"/>
      <c r="F51" s="158"/>
      <c r="G51" s="158"/>
      <c r="H51" s="159"/>
      <c r="I51" s="159"/>
      <c r="J51" s="159"/>
      <c r="K51" s="159"/>
      <c r="L51" s="206"/>
      <c r="M51" s="206"/>
      <c r="N51" s="206"/>
      <c r="O51" s="198"/>
    </row>
    <row r="52" spans="1:15" x14ac:dyDescent="0.25">
      <c r="A52" s="145"/>
      <c r="B52" s="144"/>
      <c r="C52" s="146"/>
      <c r="D52" s="138"/>
      <c r="E52" s="138"/>
      <c r="F52" s="138"/>
      <c r="G52" s="138"/>
      <c r="H52" s="139"/>
      <c r="I52" s="160"/>
      <c r="J52" s="160"/>
      <c r="K52" s="139"/>
      <c r="L52" s="207"/>
      <c r="M52" s="207"/>
      <c r="N52" s="200"/>
      <c r="O52" s="196"/>
    </row>
    <row r="53" spans="1:15" x14ac:dyDescent="0.25">
      <c r="A53" s="141"/>
      <c r="B53" s="147"/>
      <c r="C53" s="161"/>
      <c r="D53" s="139"/>
      <c r="E53" s="139"/>
      <c r="F53" s="139"/>
      <c r="G53" s="139"/>
      <c r="H53" s="138"/>
      <c r="I53" s="138"/>
      <c r="J53" s="138"/>
      <c r="K53" s="138"/>
      <c r="L53" s="204"/>
      <c r="M53" s="204"/>
      <c r="N53" s="204"/>
      <c r="O53" s="195"/>
    </row>
    <row r="54" spans="1:15" x14ac:dyDescent="0.25">
      <c r="A54" s="145"/>
      <c r="B54" s="144"/>
      <c r="C54" s="146"/>
      <c r="D54" s="138"/>
      <c r="E54" s="138"/>
      <c r="F54" s="138"/>
      <c r="G54" s="138"/>
      <c r="H54" s="139"/>
      <c r="I54" s="139"/>
      <c r="J54" s="139"/>
      <c r="K54" s="139"/>
      <c r="L54" s="207"/>
      <c r="M54" s="207"/>
      <c r="N54" s="207"/>
      <c r="O54" s="196"/>
    </row>
    <row r="55" spans="1:15" x14ac:dyDescent="0.25">
      <c r="A55" s="141"/>
      <c r="B55" s="147"/>
      <c r="C55" s="161"/>
      <c r="D55" s="139"/>
      <c r="E55" s="139"/>
      <c r="F55" s="139"/>
      <c r="G55" s="139"/>
      <c r="H55" s="138"/>
      <c r="I55" s="138"/>
      <c r="J55" s="138"/>
      <c r="K55" s="138"/>
      <c r="L55" s="204"/>
      <c r="M55" s="204"/>
      <c r="N55" s="204"/>
      <c r="O55" s="195"/>
    </row>
    <row r="56" spans="1:15" x14ac:dyDescent="0.25">
      <c r="A56" s="145"/>
      <c r="B56" s="144"/>
      <c r="C56" s="146"/>
      <c r="D56" s="138"/>
      <c r="E56" s="138"/>
      <c r="F56" s="138"/>
      <c r="G56" s="138"/>
      <c r="H56" s="139"/>
      <c r="I56" s="160"/>
      <c r="J56" s="160"/>
      <c r="K56" s="139"/>
      <c r="L56" s="207"/>
      <c r="M56" s="207"/>
      <c r="N56" s="200"/>
      <c r="O56" s="196"/>
    </row>
    <row r="57" spans="1:15" x14ac:dyDescent="0.25">
      <c r="A57" s="141"/>
      <c r="B57" s="147"/>
      <c r="C57" s="161"/>
      <c r="D57" s="139"/>
      <c r="E57" s="139"/>
      <c r="F57" s="139"/>
      <c r="G57" s="139"/>
      <c r="H57" s="138"/>
      <c r="I57" s="138"/>
      <c r="J57" s="138"/>
      <c r="K57" s="138"/>
      <c r="L57" s="204"/>
      <c r="M57" s="204"/>
      <c r="N57" s="204"/>
      <c r="O57" s="195"/>
    </row>
    <row r="58" spans="1:15" ht="15.75" thickBot="1" x14ac:dyDescent="0.3">
      <c r="A58" s="149"/>
      <c r="B58" s="150"/>
      <c r="C58" s="151"/>
      <c r="D58" s="152"/>
      <c r="E58" s="152"/>
      <c r="F58" s="152"/>
      <c r="G58" s="152"/>
      <c r="H58" s="153"/>
      <c r="I58" s="153"/>
      <c r="J58" s="153"/>
      <c r="K58" s="153"/>
      <c r="L58" s="208"/>
      <c r="M58" s="208"/>
      <c r="N58" s="208"/>
      <c r="O58" s="197"/>
    </row>
    <row r="59" spans="1:15" ht="15.75" thickTop="1" x14ac:dyDescent="0.25">
      <c r="A59" s="155">
        <v>8</v>
      </c>
      <c r="B59" s="156">
        <v>44281</v>
      </c>
      <c r="C59" s="157"/>
      <c r="D59" s="158"/>
      <c r="E59" s="158"/>
      <c r="F59" s="158"/>
      <c r="G59" s="158"/>
      <c r="H59" s="159"/>
      <c r="I59" s="159"/>
      <c r="J59" s="159"/>
      <c r="K59" s="159"/>
      <c r="L59" s="206"/>
      <c r="M59" s="206"/>
      <c r="N59" s="206"/>
      <c r="O59" s="198"/>
    </row>
    <row r="60" spans="1:15" x14ac:dyDescent="0.25">
      <c r="A60" s="145"/>
      <c r="B60" s="144"/>
      <c r="C60" s="146"/>
      <c r="D60" s="138"/>
      <c r="E60" s="138"/>
      <c r="F60" s="138"/>
      <c r="G60" s="138"/>
      <c r="H60" s="139"/>
      <c r="I60" s="160"/>
      <c r="J60" s="160"/>
      <c r="K60" s="139"/>
      <c r="L60" s="207"/>
      <c r="M60" s="207"/>
      <c r="N60" s="200"/>
      <c r="O60" s="196"/>
    </row>
    <row r="61" spans="1:15" x14ac:dyDescent="0.25">
      <c r="A61" s="141"/>
      <c r="B61" s="147"/>
      <c r="C61" s="161"/>
      <c r="D61" s="139"/>
      <c r="E61" s="139"/>
      <c r="F61" s="139"/>
      <c r="G61" s="139"/>
      <c r="H61" s="138"/>
      <c r="I61" s="138"/>
      <c r="J61" s="138"/>
      <c r="K61" s="138"/>
      <c r="L61" s="204"/>
      <c r="M61" s="204"/>
      <c r="N61" s="204"/>
      <c r="O61" s="195"/>
    </row>
    <row r="62" spans="1:15" x14ac:dyDescent="0.25">
      <c r="A62" s="145"/>
      <c r="B62" s="144"/>
      <c r="C62" s="146"/>
      <c r="D62" s="138"/>
      <c r="E62" s="138"/>
      <c r="F62" s="138"/>
      <c r="G62" s="138"/>
      <c r="H62" s="139"/>
      <c r="I62" s="139"/>
      <c r="J62" s="139"/>
      <c r="K62" s="139"/>
      <c r="L62" s="207"/>
      <c r="M62" s="207"/>
      <c r="N62" s="207"/>
      <c r="O62" s="196"/>
    </row>
    <row r="63" spans="1:15" x14ac:dyDescent="0.25">
      <c r="A63" s="141"/>
      <c r="B63" s="147"/>
      <c r="C63" s="161"/>
      <c r="D63" s="139"/>
      <c r="E63" s="139"/>
      <c r="F63" s="139"/>
      <c r="G63" s="139"/>
      <c r="H63" s="138"/>
      <c r="I63" s="138"/>
      <c r="J63" s="138"/>
      <c r="K63" s="138"/>
      <c r="L63" s="204"/>
      <c r="M63" s="204"/>
      <c r="N63" s="204"/>
      <c r="O63" s="195"/>
    </row>
    <row r="64" spans="1:15" x14ac:dyDescent="0.25">
      <c r="A64" s="145"/>
      <c r="B64" s="144"/>
      <c r="C64" s="146"/>
      <c r="D64" s="138"/>
      <c r="E64" s="138"/>
      <c r="F64" s="138"/>
      <c r="G64" s="138"/>
      <c r="H64" s="139"/>
      <c r="I64" s="160"/>
      <c r="J64" s="160"/>
      <c r="K64" s="139"/>
      <c r="L64" s="207"/>
      <c r="M64" s="207"/>
      <c r="N64" s="200"/>
      <c r="O64" s="196"/>
    </row>
    <row r="65" spans="1:15" x14ac:dyDescent="0.25">
      <c r="A65" s="141"/>
      <c r="B65" s="147"/>
      <c r="C65" s="161"/>
      <c r="D65" s="139"/>
      <c r="E65" s="139"/>
      <c r="F65" s="139"/>
      <c r="G65" s="139"/>
      <c r="H65" s="138"/>
      <c r="I65" s="138"/>
      <c r="J65" s="138"/>
      <c r="K65" s="138"/>
      <c r="L65" s="204"/>
      <c r="M65" s="204"/>
      <c r="N65" s="204"/>
      <c r="O65" s="195"/>
    </row>
    <row r="66" spans="1:15" ht="15.75" thickBot="1" x14ac:dyDescent="0.3">
      <c r="A66" s="145"/>
      <c r="B66" s="144"/>
      <c r="C66" s="146"/>
      <c r="D66" s="138"/>
      <c r="E66" s="138"/>
      <c r="F66" s="138"/>
      <c r="G66" s="138"/>
      <c r="H66" s="139"/>
      <c r="I66" s="139"/>
      <c r="J66" s="139"/>
      <c r="K66" s="139"/>
      <c r="L66" s="207"/>
      <c r="M66" s="207"/>
      <c r="N66" s="207"/>
      <c r="O66" s="196"/>
    </row>
    <row r="67" spans="1:15" ht="15.75" thickTop="1" x14ac:dyDescent="0.25">
      <c r="A67" s="155">
        <v>9</v>
      </c>
      <c r="B67" s="156">
        <v>44282</v>
      </c>
      <c r="C67" s="157"/>
      <c r="D67" s="158"/>
      <c r="E67" s="158"/>
      <c r="F67" s="158"/>
      <c r="G67" s="158"/>
      <c r="H67" s="159"/>
      <c r="I67" s="159"/>
      <c r="J67" s="159"/>
      <c r="K67" s="159"/>
      <c r="L67" s="206"/>
      <c r="M67" s="206"/>
      <c r="N67" s="206"/>
      <c r="O67" s="198"/>
    </row>
    <row r="68" spans="1:15" x14ac:dyDescent="0.25">
      <c r="A68" s="145"/>
      <c r="B68" s="144"/>
      <c r="C68" s="146"/>
      <c r="D68" s="138"/>
      <c r="E68" s="138"/>
      <c r="F68" s="138"/>
      <c r="G68" s="138"/>
      <c r="H68" s="139"/>
      <c r="I68" s="160"/>
      <c r="J68" s="160"/>
      <c r="K68" s="139"/>
      <c r="L68" s="207"/>
      <c r="M68" s="207"/>
      <c r="N68" s="200"/>
      <c r="O68" s="196"/>
    </row>
    <row r="69" spans="1:15" x14ac:dyDescent="0.25">
      <c r="A69" s="141"/>
      <c r="B69" s="147"/>
      <c r="C69" s="161"/>
      <c r="D69" s="139"/>
      <c r="E69" s="139"/>
      <c r="F69" s="139"/>
      <c r="G69" s="139"/>
      <c r="H69" s="138"/>
      <c r="I69" s="138"/>
      <c r="J69" s="138"/>
      <c r="K69" s="138"/>
      <c r="L69" s="204"/>
      <c r="M69" s="204"/>
      <c r="N69" s="204"/>
      <c r="O69" s="195"/>
    </row>
    <row r="70" spans="1:15" x14ac:dyDescent="0.25">
      <c r="A70" s="145"/>
      <c r="B70" s="144"/>
      <c r="C70" s="146"/>
      <c r="D70" s="138"/>
      <c r="E70" s="138"/>
      <c r="F70" s="138"/>
      <c r="G70" s="138"/>
      <c r="H70" s="139"/>
      <c r="I70" s="139"/>
      <c r="J70" s="139"/>
      <c r="K70" s="139"/>
      <c r="L70" s="207"/>
      <c r="M70" s="207"/>
      <c r="N70" s="207"/>
      <c r="O70" s="196"/>
    </row>
    <row r="71" spans="1:15" x14ac:dyDescent="0.25">
      <c r="A71" s="141"/>
      <c r="B71" s="147"/>
      <c r="C71" s="161"/>
      <c r="D71" s="139"/>
      <c r="E71" s="139"/>
      <c r="F71" s="139"/>
      <c r="G71" s="139"/>
      <c r="H71" s="138"/>
      <c r="I71" s="138"/>
      <c r="J71" s="138"/>
      <c r="K71" s="138"/>
      <c r="L71" s="204"/>
      <c r="M71" s="204"/>
      <c r="N71" s="204"/>
      <c r="O71" s="195"/>
    </row>
    <row r="72" spans="1:15" x14ac:dyDescent="0.25">
      <c r="A72" s="145"/>
      <c r="B72" s="144"/>
      <c r="C72" s="146"/>
      <c r="D72" s="138"/>
      <c r="E72" s="138"/>
      <c r="F72" s="138"/>
      <c r="G72" s="138"/>
      <c r="H72" s="139"/>
      <c r="I72" s="160"/>
      <c r="J72" s="160"/>
      <c r="K72" s="139"/>
      <c r="L72" s="207"/>
      <c r="M72" s="207"/>
      <c r="N72" s="200"/>
      <c r="O72" s="196"/>
    </row>
    <row r="73" spans="1:15" x14ac:dyDescent="0.25">
      <c r="A73" s="141"/>
      <c r="B73" s="147"/>
      <c r="C73" s="161"/>
      <c r="D73" s="139"/>
      <c r="E73" s="139"/>
      <c r="F73" s="139"/>
      <c r="G73" s="139"/>
      <c r="H73" s="138"/>
      <c r="I73" s="138"/>
      <c r="J73" s="138"/>
      <c r="K73" s="138"/>
      <c r="L73" s="204"/>
      <c r="M73" s="204"/>
      <c r="N73" s="204"/>
      <c r="O73" s="195"/>
    </row>
    <row r="74" spans="1:15" ht="15.75" thickBot="1" x14ac:dyDescent="0.3">
      <c r="A74" s="149"/>
      <c r="B74" s="150"/>
      <c r="C74" s="151"/>
      <c r="D74" s="152"/>
      <c r="E74" s="152"/>
      <c r="F74" s="152"/>
      <c r="G74" s="152"/>
      <c r="H74" s="153"/>
      <c r="I74" s="153"/>
      <c r="J74" s="153"/>
      <c r="K74" s="153"/>
      <c r="L74" s="208"/>
      <c r="M74" s="208"/>
      <c r="N74" s="208"/>
      <c r="O74" s="197"/>
    </row>
    <row r="75" spans="1:15" ht="15.75" thickTop="1" x14ac:dyDescent="0.25">
      <c r="A75" s="155">
        <v>10</v>
      </c>
      <c r="B75" s="156">
        <v>44283</v>
      </c>
      <c r="C75" s="157"/>
      <c r="D75" s="158"/>
      <c r="E75" s="158"/>
      <c r="F75" s="158"/>
      <c r="G75" s="158"/>
      <c r="H75" s="159"/>
      <c r="I75" s="159"/>
      <c r="J75" s="159"/>
      <c r="K75" s="159"/>
      <c r="L75" s="206"/>
      <c r="M75" s="206"/>
      <c r="N75" s="206"/>
      <c r="O75" s="198"/>
    </row>
    <row r="76" spans="1:15" x14ac:dyDescent="0.25">
      <c r="A76" s="145"/>
      <c r="B76" s="144"/>
      <c r="C76" s="146"/>
      <c r="D76" s="138"/>
      <c r="E76" s="138"/>
      <c r="F76" s="138"/>
      <c r="G76" s="138"/>
      <c r="H76" s="139"/>
      <c r="I76" s="160"/>
      <c r="J76" s="160"/>
      <c r="K76" s="139"/>
      <c r="L76" s="207"/>
      <c r="M76" s="207"/>
      <c r="N76" s="200"/>
      <c r="O76" s="196"/>
    </row>
    <row r="77" spans="1:15" x14ac:dyDescent="0.25">
      <c r="A77" s="141"/>
      <c r="B77" s="147"/>
      <c r="C77" s="161"/>
      <c r="D77" s="139"/>
      <c r="E77" s="139"/>
      <c r="F77" s="139"/>
      <c r="G77" s="139"/>
      <c r="H77" s="138"/>
      <c r="I77" s="138"/>
      <c r="J77" s="138"/>
      <c r="K77" s="138"/>
      <c r="L77" s="204"/>
      <c r="M77" s="204"/>
      <c r="N77" s="204"/>
      <c r="O77" s="195"/>
    </row>
    <row r="78" spans="1:15" x14ac:dyDescent="0.25">
      <c r="A78" s="145"/>
      <c r="B78" s="144"/>
      <c r="C78" s="146"/>
      <c r="D78" s="138"/>
      <c r="E78" s="138"/>
      <c r="F78" s="138"/>
      <c r="G78" s="138"/>
      <c r="H78" s="139"/>
      <c r="I78" s="139"/>
      <c r="J78" s="139"/>
      <c r="K78" s="139"/>
      <c r="L78" s="207"/>
      <c r="M78" s="207"/>
      <c r="N78" s="207"/>
      <c r="O78" s="196"/>
    </row>
    <row r="79" spans="1:15" x14ac:dyDescent="0.25">
      <c r="A79" s="141"/>
      <c r="B79" s="147"/>
      <c r="C79" s="161"/>
      <c r="D79" s="139"/>
      <c r="E79" s="139"/>
      <c r="F79" s="139"/>
      <c r="G79" s="139"/>
      <c r="H79" s="138"/>
      <c r="I79" s="138"/>
      <c r="J79" s="138"/>
      <c r="K79" s="138"/>
      <c r="L79" s="204"/>
      <c r="M79" s="204"/>
      <c r="N79" s="204"/>
      <c r="O79" s="195"/>
    </row>
    <row r="80" spans="1:15" x14ac:dyDescent="0.25">
      <c r="A80" s="145"/>
      <c r="B80" s="144"/>
      <c r="C80" s="146"/>
      <c r="D80" s="138"/>
      <c r="E80" s="138"/>
      <c r="F80" s="138"/>
      <c r="G80" s="138"/>
      <c r="H80" s="139"/>
      <c r="I80" s="160"/>
      <c r="J80" s="160"/>
      <c r="K80" s="139"/>
      <c r="L80" s="207"/>
      <c r="M80" s="207"/>
      <c r="N80" s="200"/>
      <c r="O80" s="196"/>
    </row>
    <row r="81" spans="1:15" x14ac:dyDescent="0.25">
      <c r="A81" s="141"/>
      <c r="B81" s="147"/>
      <c r="C81" s="161"/>
      <c r="D81" s="139"/>
      <c r="E81" s="139"/>
      <c r="F81" s="139"/>
      <c r="G81" s="139"/>
      <c r="H81" s="138"/>
      <c r="I81" s="138"/>
      <c r="J81" s="138"/>
      <c r="K81" s="138"/>
      <c r="L81" s="204"/>
      <c r="M81" s="204"/>
      <c r="N81" s="204"/>
      <c r="O81" s="195"/>
    </row>
    <row r="82" spans="1:15" ht="15.75" thickBot="1" x14ac:dyDescent="0.3">
      <c r="A82" s="145"/>
      <c r="B82" s="144"/>
      <c r="C82" s="146"/>
      <c r="D82" s="138"/>
      <c r="E82" s="138"/>
      <c r="F82" s="138"/>
      <c r="G82" s="138"/>
      <c r="H82" s="139"/>
      <c r="I82" s="139"/>
      <c r="J82" s="139"/>
      <c r="K82" s="139"/>
      <c r="L82" s="207"/>
      <c r="M82" s="207"/>
      <c r="N82" s="207"/>
      <c r="O82" s="196"/>
    </row>
    <row r="83" spans="1:15" ht="15.75" thickTop="1" x14ac:dyDescent="0.25">
      <c r="A83" s="155">
        <v>11</v>
      </c>
      <c r="B83" s="156">
        <v>44284</v>
      </c>
      <c r="C83" s="157"/>
      <c r="D83" s="158"/>
      <c r="E83" s="158"/>
      <c r="F83" s="158"/>
      <c r="G83" s="158"/>
      <c r="H83" s="159"/>
      <c r="I83" s="159"/>
      <c r="J83" s="159"/>
      <c r="K83" s="159"/>
      <c r="L83" s="206"/>
      <c r="M83" s="206"/>
      <c r="N83" s="206"/>
      <c r="O83" s="198"/>
    </row>
    <row r="84" spans="1:15" x14ac:dyDescent="0.25">
      <c r="A84" s="145"/>
      <c r="B84" s="144"/>
      <c r="C84" s="146"/>
      <c r="D84" s="138"/>
      <c r="E84" s="138"/>
      <c r="F84" s="138"/>
      <c r="G84" s="138"/>
      <c r="H84" s="139"/>
      <c r="I84" s="160"/>
      <c r="J84" s="160"/>
      <c r="K84" s="139"/>
      <c r="L84" s="207"/>
      <c r="M84" s="207"/>
      <c r="N84" s="200"/>
      <c r="O84" s="196"/>
    </row>
    <row r="85" spans="1:15" x14ac:dyDescent="0.25">
      <c r="A85" s="141"/>
      <c r="B85" s="147"/>
      <c r="C85" s="161"/>
      <c r="D85" s="139"/>
      <c r="E85" s="139"/>
      <c r="F85" s="139"/>
      <c r="G85" s="139"/>
      <c r="H85" s="138"/>
      <c r="I85" s="138"/>
      <c r="J85" s="138"/>
      <c r="K85" s="138"/>
      <c r="L85" s="204"/>
      <c r="M85" s="204"/>
      <c r="N85" s="204"/>
      <c r="O85" s="195"/>
    </row>
    <row r="86" spans="1:15" x14ac:dyDescent="0.25">
      <c r="A86" s="145"/>
      <c r="B86" s="144"/>
      <c r="C86" s="146"/>
      <c r="D86" s="138"/>
      <c r="E86" s="138"/>
      <c r="F86" s="138"/>
      <c r="G86" s="138"/>
      <c r="H86" s="139"/>
      <c r="I86" s="139"/>
      <c r="J86" s="139"/>
      <c r="K86" s="139"/>
      <c r="L86" s="207"/>
      <c r="M86" s="207"/>
      <c r="N86" s="207"/>
      <c r="O86" s="196"/>
    </row>
    <row r="87" spans="1:15" x14ac:dyDescent="0.25">
      <c r="A87" s="141"/>
      <c r="B87" s="147"/>
      <c r="C87" s="161"/>
      <c r="D87" s="139"/>
      <c r="E87" s="139"/>
      <c r="F87" s="139"/>
      <c r="G87" s="139"/>
      <c r="H87" s="138"/>
      <c r="I87" s="138"/>
      <c r="J87" s="138"/>
      <c r="K87" s="138"/>
      <c r="L87" s="204"/>
      <c r="M87" s="204"/>
      <c r="N87" s="204"/>
      <c r="O87" s="195"/>
    </row>
    <row r="88" spans="1:15" x14ac:dyDescent="0.25">
      <c r="A88" s="145"/>
      <c r="B88" s="144"/>
      <c r="C88" s="146"/>
      <c r="D88" s="138"/>
      <c r="E88" s="138"/>
      <c r="F88" s="138"/>
      <c r="G88" s="138"/>
      <c r="H88" s="139"/>
      <c r="I88" s="160"/>
      <c r="J88" s="160"/>
      <c r="K88" s="139"/>
      <c r="L88" s="207"/>
      <c r="M88" s="207"/>
      <c r="N88" s="200"/>
      <c r="O88" s="196"/>
    </row>
    <row r="89" spans="1:15" x14ac:dyDescent="0.25">
      <c r="A89" s="141"/>
      <c r="B89" s="147"/>
      <c r="C89" s="161"/>
      <c r="D89" s="139"/>
      <c r="E89" s="139"/>
      <c r="F89" s="139"/>
      <c r="G89" s="139"/>
      <c r="H89" s="138"/>
      <c r="I89" s="138"/>
      <c r="J89" s="138"/>
      <c r="K89" s="138"/>
      <c r="L89" s="204"/>
      <c r="M89" s="204"/>
      <c r="N89" s="204"/>
      <c r="O89" s="195"/>
    </row>
    <row r="90" spans="1:15" ht="15.75" thickBot="1" x14ac:dyDescent="0.3">
      <c r="A90" s="149"/>
      <c r="B90" s="150"/>
      <c r="C90" s="151"/>
      <c r="D90" s="152"/>
      <c r="E90" s="152"/>
      <c r="F90" s="152"/>
      <c r="G90" s="152"/>
      <c r="H90" s="153"/>
      <c r="I90" s="153"/>
      <c r="J90" s="153"/>
      <c r="K90" s="153"/>
      <c r="L90" s="208"/>
      <c r="M90" s="208"/>
      <c r="N90" s="208"/>
      <c r="O90" s="197"/>
    </row>
    <row r="91" spans="1:15" ht="15.75" thickTop="1" x14ac:dyDescent="0.25">
      <c r="A91" s="155">
        <v>12</v>
      </c>
      <c r="B91" s="156">
        <v>44285</v>
      </c>
      <c r="C91" s="157"/>
      <c r="D91" s="158"/>
      <c r="E91" s="158"/>
      <c r="F91" s="158"/>
      <c r="G91" s="158"/>
      <c r="H91" s="159"/>
      <c r="I91" s="159"/>
      <c r="J91" s="159"/>
      <c r="K91" s="159"/>
      <c r="L91" s="206"/>
      <c r="M91" s="206"/>
      <c r="N91" s="206"/>
      <c r="O91" s="198"/>
    </row>
    <row r="92" spans="1:15" x14ac:dyDescent="0.25">
      <c r="A92" s="145"/>
      <c r="B92" s="144"/>
      <c r="C92" s="146"/>
      <c r="D92" s="138"/>
      <c r="E92" s="138"/>
      <c r="F92" s="138"/>
      <c r="G92" s="138"/>
      <c r="H92" s="139"/>
      <c r="I92" s="160"/>
      <c r="J92" s="160"/>
      <c r="K92" s="139"/>
      <c r="L92" s="207"/>
      <c r="M92" s="207"/>
      <c r="N92" s="200"/>
      <c r="O92" s="196"/>
    </row>
    <row r="93" spans="1:15" x14ac:dyDescent="0.25">
      <c r="A93" s="141"/>
      <c r="B93" s="147"/>
      <c r="C93" s="161"/>
      <c r="D93" s="139"/>
      <c r="E93" s="139"/>
      <c r="F93" s="139"/>
      <c r="G93" s="139"/>
      <c r="H93" s="138"/>
      <c r="I93" s="138"/>
      <c r="J93" s="138"/>
      <c r="K93" s="138"/>
      <c r="L93" s="204"/>
      <c r="M93" s="204"/>
      <c r="N93" s="204"/>
      <c r="O93" s="195"/>
    </row>
    <row r="94" spans="1:15" x14ac:dyDescent="0.25">
      <c r="A94" s="145"/>
      <c r="B94" s="144"/>
      <c r="C94" s="146"/>
      <c r="D94" s="138"/>
      <c r="E94" s="138"/>
      <c r="F94" s="138"/>
      <c r="G94" s="138"/>
      <c r="H94" s="139"/>
      <c r="I94" s="139"/>
      <c r="J94" s="139"/>
      <c r="K94" s="139"/>
      <c r="L94" s="207"/>
      <c r="M94" s="207"/>
      <c r="N94" s="207"/>
      <c r="O94" s="196"/>
    </row>
    <row r="95" spans="1:15" x14ac:dyDescent="0.25">
      <c r="A95" s="141"/>
      <c r="B95" s="147"/>
      <c r="C95" s="161"/>
      <c r="D95" s="139"/>
      <c r="E95" s="139"/>
      <c r="F95" s="139"/>
      <c r="G95" s="139"/>
      <c r="H95" s="138"/>
      <c r="I95" s="138"/>
      <c r="J95" s="138"/>
      <c r="K95" s="138"/>
      <c r="L95" s="204"/>
      <c r="M95" s="204"/>
      <c r="N95" s="204"/>
      <c r="O95" s="195"/>
    </row>
    <row r="96" spans="1:15" x14ac:dyDescent="0.25">
      <c r="A96" s="145"/>
      <c r="B96" s="144"/>
      <c r="C96" s="146"/>
      <c r="D96" s="138"/>
      <c r="E96" s="138"/>
      <c r="F96" s="138"/>
      <c r="G96" s="138"/>
      <c r="H96" s="139"/>
      <c r="I96" s="160"/>
      <c r="J96" s="160"/>
      <c r="K96" s="139"/>
      <c r="L96" s="207"/>
      <c r="M96" s="207"/>
      <c r="N96" s="200"/>
      <c r="O96" s="196"/>
    </row>
    <row r="97" spans="1:15" x14ac:dyDescent="0.25">
      <c r="A97" s="141"/>
      <c r="B97" s="147"/>
      <c r="C97" s="161"/>
      <c r="D97" s="139"/>
      <c r="E97" s="139"/>
      <c r="F97" s="139"/>
      <c r="G97" s="139"/>
      <c r="H97" s="138"/>
      <c r="I97" s="138"/>
      <c r="J97" s="138"/>
      <c r="K97" s="138"/>
      <c r="L97" s="204"/>
      <c r="M97" s="204"/>
      <c r="N97" s="204"/>
      <c r="O97" s="195"/>
    </row>
    <row r="98" spans="1:15" ht="15.75" thickBot="1" x14ac:dyDescent="0.3">
      <c r="A98" s="145"/>
      <c r="B98" s="144"/>
      <c r="C98" s="146"/>
      <c r="D98" s="138"/>
      <c r="E98" s="138"/>
      <c r="F98" s="138"/>
      <c r="G98" s="138"/>
      <c r="H98" s="139"/>
      <c r="I98" s="139"/>
      <c r="J98" s="139"/>
      <c r="K98" s="139"/>
      <c r="L98" s="207"/>
      <c r="M98" s="207"/>
      <c r="N98" s="207"/>
      <c r="O98" s="196"/>
    </row>
    <row r="99" spans="1:15" ht="15.75" thickTop="1" x14ac:dyDescent="0.25">
      <c r="A99" s="155">
        <v>13</v>
      </c>
      <c r="B99" s="156">
        <v>44286</v>
      </c>
      <c r="C99" s="157"/>
      <c r="D99" s="158"/>
      <c r="E99" s="158"/>
      <c r="F99" s="158"/>
      <c r="G99" s="158"/>
      <c r="H99" s="159"/>
      <c r="I99" s="159"/>
      <c r="J99" s="159"/>
      <c r="K99" s="159"/>
      <c r="L99" s="206"/>
      <c r="M99" s="206"/>
      <c r="N99" s="206"/>
      <c r="O99" s="198"/>
    </row>
    <row r="100" spans="1:15" x14ac:dyDescent="0.25">
      <c r="A100" s="145"/>
      <c r="B100" s="144"/>
      <c r="C100" s="146"/>
      <c r="D100" s="138"/>
      <c r="E100" s="138"/>
      <c r="F100" s="138"/>
      <c r="G100" s="138"/>
      <c r="H100" s="139"/>
      <c r="I100" s="160"/>
      <c r="J100" s="160"/>
      <c r="K100" s="139"/>
      <c r="L100" s="207"/>
      <c r="M100" s="207"/>
      <c r="N100" s="200"/>
      <c r="O100" s="196"/>
    </row>
    <row r="101" spans="1:15" x14ac:dyDescent="0.25">
      <c r="A101" s="141"/>
      <c r="B101" s="147"/>
      <c r="C101" s="161"/>
      <c r="D101" s="139"/>
      <c r="E101" s="139"/>
      <c r="F101" s="139"/>
      <c r="G101" s="139"/>
      <c r="H101" s="138"/>
      <c r="I101" s="138"/>
      <c r="J101" s="138"/>
      <c r="K101" s="138"/>
      <c r="L101" s="204"/>
      <c r="M101" s="204"/>
      <c r="N101" s="204"/>
      <c r="O101" s="195"/>
    </row>
    <row r="102" spans="1:15" x14ac:dyDescent="0.25">
      <c r="A102" s="145"/>
      <c r="B102" s="144"/>
      <c r="C102" s="146"/>
      <c r="D102" s="138"/>
      <c r="E102" s="138"/>
      <c r="F102" s="138"/>
      <c r="G102" s="138"/>
      <c r="H102" s="139"/>
      <c r="I102" s="139"/>
      <c r="J102" s="139"/>
      <c r="K102" s="139"/>
      <c r="L102" s="207"/>
      <c r="M102" s="207"/>
      <c r="N102" s="207"/>
      <c r="O102" s="196"/>
    </row>
    <row r="103" spans="1:15" x14ac:dyDescent="0.25">
      <c r="A103" s="141"/>
      <c r="B103" s="147"/>
      <c r="C103" s="161"/>
      <c r="D103" s="139"/>
      <c r="E103" s="139"/>
      <c r="F103" s="139"/>
      <c r="G103" s="139"/>
      <c r="H103" s="138"/>
      <c r="I103" s="138"/>
      <c r="J103" s="138"/>
      <c r="K103" s="138"/>
      <c r="L103" s="204"/>
      <c r="M103" s="204"/>
      <c r="N103" s="204"/>
      <c r="O103" s="195"/>
    </row>
    <row r="104" spans="1:15" x14ac:dyDescent="0.25">
      <c r="A104" s="145"/>
      <c r="B104" s="144"/>
      <c r="C104" s="146"/>
      <c r="D104" s="138"/>
      <c r="E104" s="138"/>
      <c r="F104" s="138"/>
      <c r="G104" s="138"/>
      <c r="H104" s="139"/>
      <c r="I104" s="160"/>
      <c r="J104" s="160"/>
      <c r="K104" s="139"/>
      <c r="L104" s="207"/>
      <c r="M104" s="207"/>
      <c r="N104" s="200"/>
      <c r="O104" s="196"/>
    </row>
    <row r="105" spans="1:15" x14ac:dyDescent="0.25">
      <c r="A105" s="141"/>
      <c r="B105" s="147"/>
      <c r="C105" s="161"/>
      <c r="D105" s="139"/>
      <c r="E105" s="139"/>
      <c r="F105" s="139"/>
      <c r="G105" s="139"/>
      <c r="H105" s="138"/>
      <c r="I105" s="138"/>
      <c r="J105" s="138"/>
      <c r="K105" s="138"/>
      <c r="L105" s="204"/>
      <c r="M105" s="204"/>
      <c r="N105" s="204"/>
      <c r="O105" s="195"/>
    </row>
    <row r="106" spans="1:15" ht="15.75" thickBot="1" x14ac:dyDescent="0.3">
      <c r="A106" s="149"/>
      <c r="B106" s="150"/>
      <c r="C106" s="151"/>
      <c r="D106" s="152"/>
      <c r="E106" s="152"/>
      <c r="F106" s="152"/>
      <c r="G106" s="152"/>
      <c r="H106" s="153"/>
      <c r="I106" s="153"/>
      <c r="J106" s="153"/>
      <c r="K106" s="153"/>
      <c r="L106" s="208"/>
      <c r="M106" s="208"/>
      <c r="N106" s="208"/>
      <c r="O106" s="197"/>
    </row>
    <row r="107" spans="1:15" ht="15.75" thickTop="1" x14ac:dyDescent="0.25">
      <c r="A107" s="155">
        <v>14</v>
      </c>
      <c r="B107" s="156">
        <v>44287</v>
      </c>
      <c r="C107" s="157"/>
      <c r="D107" s="158"/>
      <c r="E107" s="158"/>
      <c r="F107" s="158"/>
      <c r="G107" s="158"/>
      <c r="H107" s="159"/>
      <c r="I107" s="159"/>
      <c r="J107" s="159"/>
      <c r="K107" s="159"/>
      <c r="L107" s="206"/>
      <c r="M107" s="206"/>
      <c r="N107" s="206"/>
      <c r="O107" s="198"/>
    </row>
    <row r="108" spans="1:15" x14ac:dyDescent="0.25">
      <c r="A108" s="145"/>
      <c r="B108" s="144"/>
      <c r="C108" s="146"/>
      <c r="D108" s="138"/>
      <c r="E108" s="138"/>
      <c r="F108" s="138"/>
      <c r="G108" s="138"/>
      <c r="H108" s="139"/>
      <c r="I108" s="160"/>
      <c r="J108" s="160"/>
      <c r="K108" s="139"/>
      <c r="L108" s="207"/>
      <c r="M108" s="207"/>
      <c r="N108" s="200"/>
      <c r="O108" s="196"/>
    </row>
    <row r="109" spans="1:15" x14ac:dyDescent="0.25">
      <c r="A109" s="141"/>
      <c r="B109" s="147"/>
      <c r="C109" s="161"/>
      <c r="D109" s="139"/>
      <c r="E109" s="139"/>
      <c r="F109" s="139"/>
      <c r="G109" s="139"/>
      <c r="H109" s="138"/>
      <c r="I109" s="138"/>
      <c r="J109" s="138"/>
      <c r="K109" s="138"/>
      <c r="L109" s="204"/>
      <c r="M109" s="204"/>
      <c r="N109" s="204"/>
      <c r="O109" s="195"/>
    </row>
    <row r="110" spans="1:15" x14ac:dyDescent="0.25">
      <c r="A110" s="145"/>
      <c r="B110" s="144"/>
      <c r="C110" s="146"/>
      <c r="D110" s="138"/>
      <c r="E110" s="138"/>
      <c r="F110" s="138"/>
      <c r="G110" s="138"/>
      <c r="H110" s="139"/>
      <c r="I110" s="139"/>
      <c r="J110" s="139"/>
      <c r="K110" s="139"/>
      <c r="L110" s="207"/>
      <c r="M110" s="207"/>
      <c r="N110" s="207"/>
      <c r="O110" s="196"/>
    </row>
    <row r="111" spans="1:15" x14ac:dyDescent="0.25">
      <c r="A111" s="141"/>
      <c r="B111" s="147"/>
      <c r="C111" s="161"/>
      <c r="D111" s="139"/>
      <c r="E111" s="139"/>
      <c r="F111" s="139"/>
      <c r="G111" s="139"/>
      <c r="H111" s="138"/>
      <c r="I111" s="138"/>
      <c r="J111" s="138"/>
      <c r="K111" s="138"/>
      <c r="L111" s="204"/>
      <c r="M111" s="204"/>
      <c r="N111" s="204"/>
      <c r="O111" s="195"/>
    </row>
    <row r="112" spans="1:15" x14ac:dyDescent="0.25">
      <c r="A112" s="145"/>
      <c r="B112" s="144"/>
      <c r="C112" s="146"/>
      <c r="D112" s="138"/>
      <c r="E112" s="138"/>
      <c r="F112" s="138"/>
      <c r="G112" s="138"/>
      <c r="H112" s="139"/>
      <c r="I112" s="160"/>
      <c r="J112" s="160"/>
      <c r="K112" s="139"/>
      <c r="L112" s="207"/>
      <c r="M112" s="207"/>
      <c r="N112" s="200"/>
      <c r="O112" s="196"/>
    </row>
    <row r="113" spans="1:15" x14ac:dyDescent="0.25">
      <c r="A113" s="141"/>
      <c r="B113" s="147"/>
      <c r="C113" s="161"/>
      <c r="D113" s="139"/>
      <c r="E113" s="139"/>
      <c r="F113" s="139"/>
      <c r="G113" s="139"/>
      <c r="H113" s="138"/>
      <c r="I113" s="138"/>
      <c r="J113" s="138"/>
      <c r="K113" s="138"/>
      <c r="L113" s="204"/>
      <c r="M113" s="204"/>
      <c r="N113" s="204"/>
      <c r="O113" s="195"/>
    </row>
    <row r="114" spans="1:15" ht="15.75" thickBot="1" x14ac:dyDescent="0.3">
      <c r="A114" s="145"/>
      <c r="B114" s="144"/>
      <c r="C114" s="146"/>
      <c r="D114" s="138"/>
      <c r="E114" s="138"/>
      <c r="F114" s="138"/>
      <c r="G114" s="138"/>
      <c r="H114" s="139"/>
      <c r="I114" s="139"/>
      <c r="J114" s="139"/>
      <c r="K114" s="139"/>
      <c r="L114" s="207"/>
      <c r="M114" s="207"/>
      <c r="N114" s="207"/>
      <c r="O114" s="196"/>
    </row>
    <row r="115" spans="1:15" ht="15.75" thickTop="1" x14ac:dyDescent="0.25">
      <c r="A115" s="155">
        <v>15</v>
      </c>
      <c r="B115" s="156">
        <v>44288</v>
      </c>
      <c r="C115" s="157"/>
      <c r="D115" s="158"/>
      <c r="E115" s="158"/>
      <c r="F115" s="158"/>
      <c r="G115" s="158"/>
      <c r="H115" s="159"/>
      <c r="I115" s="159"/>
      <c r="J115" s="159"/>
      <c r="K115" s="159"/>
      <c r="L115" s="206"/>
      <c r="M115" s="206"/>
      <c r="N115" s="206"/>
      <c r="O115" s="198"/>
    </row>
    <row r="116" spans="1:15" x14ac:dyDescent="0.25">
      <c r="A116" s="145"/>
      <c r="B116" s="144"/>
      <c r="C116" s="146"/>
      <c r="D116" s="138"/>
      <c r="E116" s="138"/>
      <c r="F116" s="138"/>
      <c r="G116" s="138"/>
      <c r="H116" s="139"/>
      <c r="I116" s="160"/>
      <c r="J116" s="160"/>
      <c r="K116" s="139"/>
      <c r="L116" s="207"/>
      <c r="M116" s="207"/>
      <c r="N116" s="200"/>
      <c r="O116" s="196"/>
    </row>
    <row r="117" spans="1:15" x14ac:dyDescent="0.25">
      <c r="A117" s="141"/>
      <c r="B117" s="147"/>
      <c r="C117" s="161"/>
      <c r="D117" s="139"/>
      <c r="E117" s="139"/>
      <c r="F117" s="139"/>
      <c r="G117" s="139"/>
      <c r="H117" s="138"/>
      <c r="I117" s="138"/>
      <c r="J117" s="138"/>
      <c r="K117" s="138"/>
      <c r="L117" s="204"/>
      <c r="M117" s="204"/>
      <c r="N117" s="204"/>
      <c r="O117" s="195"/>
    </row>
    <row r="118" spans="1:15" x14ac:dyDescent="0.25">
      <c r="A118" s="145"/>
      <c r="B118" s="144"/>
      <c r="C118" s="146"/>
      <c r="D118" s="138"/>
      <c r="E118" s="138"/>
      <c r="F118" s="138"/>
      <c r="G118" s="138"/>
      <c r="H118" s="139"/>
      <c r="I118" s="139"/>
      <c r="J118" s="139"/>
      <c r="K118" s="139"/>
      <c r="L118" s="207"/>
      <c r="M118" s="207"/>
      <c r="N118" s="207"/>
      <c r="O118" s="196"/>
    </row>
    <row r="119" spans="1:15" x14ac:dyDescent="0.25">
      <c r="A119" s="141"/>
      <c r="B119" s="147"/>
      <c r="C119" s="161"/>
      <c r="D119" s="139"/>
      <c r="E119" s="139"/>
      <c r="F119" s="139"/>
      <c r="G119" s="139"/>
      <c r="H119" s="138"/>
      <c r="I119" s="138"/>
      <c r="J119" s="138"/>
      <c r="K119" s="138"/>
      <c r="L119" s="204"/>
      <c r="M119" s="204"/>
      <c r="N119" s="204"/>
      <c r="O119" s="195"/>
    </row>
    <row r="120" spans="1:15" x14ac:dyDescent="0.25">
      <c r="A120" s="145"/>
      <c r="B120" s="144"/>
      <c r="C120" s="146"/>
      <c r="D120" s="138"/>
      <c r="E120" s="138"/>
      <c r="F120" s="138"/>
      <c r="G120" s="138"/>
      <c r="H120" s="139"/>
      <c r="I120" s="160"/>
      <c r="J120" s="160"/>
      <c r="K120" s="139"/>
      <c r="L120" s="207"/>
      <c r="M120" s="207"/>
      <c r="N120" s="200"/>
      <c r="O120" s="196"/>
    </row>
    <row r="121" spans="1:15" x14ac:dyDescent="0.25">
      <c r="A121" s="141"/>
      <c r="B121" s="147"/>
      <c r="C121" s="161"/>
      <c r="D121" s="139"/>
      <c r="E121" s="139"/>
      <c r="F121" s="139"/>
      <c r="G121" s="139"/>
      <c r="H121" s="138"/>
      <c r="I121" s="138"/>
      <c r="J121" s="138"/>
      <c r="K121" s="138"/>
      <c r="L121" s="204"/>
      <c r="M121" s="204"/>
      <c r="N121" s="204"/>
      <c r="O121" s="195"/>
    </row>
    <row r="122" spans="1:15" ht="15.75" thickBot="1" x14ac:dyDescent="0.3">
      <c r="A122" s="149"/>
      <c r="B122" s="150"/>
      <c r="C122" s="151"/>
      <c r="D122" s="152"/>
      <c r="E122" s="152"/>
      <c r="F122" s="152"/>
      <c r="G122" s="152"/>
      <c r="H122" s="153"/>
      <c r="I122" s="153"/>
      <c r="J122" s="153"/>
      <c r="K122" s="153"/>
      <c r="L122" s="208"/>
      <c r="M122" s="208"/>
      <c r="N122" s="208"/>
      <c r="O122" s="197"/>
    </row>
    <row r="123" spans="1:15" ht="15.75" thickTop="1" x14ac:dyDescent="0.25">
      <c r="A123" s="155">
        <v>16</v>
      </c>
      <c r="B123" s="156">
        <v>44289</v>
      </c>
      <c r="C123" s="157"/>
      <c r="D123" s="158"/>
      <c r="E123" s="158"/>
      <c r="F123" s="158"/>
      <c r="G123" s="158"/>
      <c r="H123" s="159"/>
      <c r="I123" s="159"/>
      <c r="J123" s="159"/>
      <c r="K123" s="159"/>
      <c r="L123" s="206"/>
      <c r="M123" s="206"/>
      <c r="N123" s="206"/>
      <c r="O123" s="198"/>
    </row>
    <row r="124" spans="1:15" x14ac:dyDescent="0.25">
      <c r="A124" s="145"/>
      <c r="B124" s="144"/>
      <c r="C124" s="146"/>
      <c r="D124" s="138"/>
      <c r="E124" s="138"/>
      <c r="F124" s="138"/>
      <c r="G124" s="138"/>
      <c r="H124" s="139"/>
      <c r="I124" s="160"/>
      <c r="J124" s="160"/>
      <c r="K124" s="139"/>
      <c r="L124" s="207"/>
      <c r="M124" s="207"/>
      <c r="N124" s="200"/>
      <c r="O124" s="196"/>
    </row>
    <row r="125" spans="1:15" x14ac:dyDescent="0.25">
      <c r="A125" s="141"/>
      <c r="B125" s="147"/>
      <c r="C125" s="161"/>
      <c r="D125" s="139"/>
      <c r="E125" s="139"/>
      <c r="F125" s="139"/>
      <c r="G125" s="139"/>
      <c r="H125" s="138"/>
      <c r="I125" s="138"/>
      <c r="J125" s="138"/>
      <c r="K125" s="138"/>
      <c r="L125" s="204"/>
      <c r="M125" s="204"/>
      <c r="N125" s="204"/>
      <c r="O125" s="195"/>
    </row>
    <row r="126" spans="1:15" x14ac:dyDescent="0.25">
      <c r="A126" s="145"/>
      <c r="B126" s="144"/>
      <c r="C126" s="146"/>
      <c r="D126" s="138"/>
      <c r="E126" s="138"/>
      <c r="F126" s="138"/>
      <c r="G126" s="138"/>
      <c r="H126" s="139"/>
      <c r="I126" s="139"/>
      <c r="J126" s="139"/>
      <c r="K126" s="139"/>
      <c r="L126" s="207"/>
      <c r="M126" s="207"/>
      <c r="N126" s="207"/>
      <c r="O126" s="196"/>
    </row>
    <row r="127" spans="1:15" x14ac:dyDescent="0.25">
      <c r="A127" s="141"/>
      <c r="B127" s="147"/>
      <c r="C127" s="161"/>
      <c r="D127" s="139"/>
      <c r="E127" s="139"/>
      <c r="F127" s="139"/>
      <c r="G127" s="139"/>
      <c r="H127" s="138"/>
      <c r="I127" s="138"/>
      <c r="J127" s="138"/>
      <c r="K127" s="138"/>
      <c r="L127" s="204"/>
      <c r="M127" s="204"/>
      <c r="N127" s="204"/>
      <c r="O127" s="195"/>
    </row>
    <row r="128" spans="1:15" x14ac:dyDescent="0.25">
      <c r="A128" s="145"/>
      <c r="B128" s="144"/>
      <c r="C128" s="146"/>
      <c r="D128" s="138"/>
      <c r="E128" s="138"/>
      <c r="F128" s="138"/>
      <c r="G128" s="138"/>
      <c r="H128" s="139"/>
      <c r="I128" s="160"/>
      <c r="J128" s="160"/>
      <c r="K128" s="139"/>
      <c r="L128" s="207"/>
      <c r="M128" s="207"/>
      <c r="N128" s="200"/>
      <c r="O128" s="196"/>
    </row>
    <row r="129" spans="1:15" x14ac:dyDescent="0.25">
      <c r="A129" s="141"/>
      <c r="B129" s="147"/>
      <c r="C129" s="161"/>
      <c r="D129" s="139"/>
      <c r="E129" s="139"/>
      <c r="F129" s="139"/>
      <c r="G129" s="139"/>
      <c r="H129" s="138"/>
      <c r="I129" s="138"/>
      <c r="J129" s="138"/>
      <c r="K129" s="138"/>
      <c r="L129" s="204"/>
      <c r="M129" s="204"/>
      <c r="N129" s="204"/>
      <c r="O129" s="195"/>
    </row>
    <row r="130" spans="1:15" ht="15.75" thickBot="1" x14ac:dyDescent="0.3">
      <c r="A130" s="145"/>
      <c r="B130" s="144"/>
      <c r="C130" s="146"/>
      <c r="D130" s="138"/>
      <c r="E130" s="138"/>
      <c r="F130" s="138"/>
      <c r="G130" s="138"/>
      <c r="H130" s="139"/>
      <c r="I130" s="139"/>
      <c r="J130" s="139"/>
      <c r="K130" s="139"/>
      <c r="L130" s="207"/>
      <c r="M130" s="207"/>
      <c r="N130" s="207"/>
      <c r="O130" s="196"/>
    </row>
    <row r="131" spans="1:15" ht="15.75" thickTop="1" x14ac:dyDescent="0.25">
      <c r="A131" s="155">
        <v>17</v>
      </c>
      <c r="B131" s="156">
        <v>44290</v>
      </c>
      <c r="C131" s="157"/>
      <c r="D131" s="158"/>
      <c r="E131" s="158"/>
      <c r="F131" s="158"/>
      <c r="G131" s="158"/>
      <c r="H131" s="159"/>
      <c r="I131" s="159"/>
      <c r="J131" s="159"/>
      <c r="K131" s="159"/>
      <c r="L131" s="206"/>
      <c r="M131" s="206"/>
      <c r="N131" s="206"/>
      <c r="O131" s="198"/>
    </row>
    <row r="132" spans="1:15" x14ac:dyDescent="0.25">
      <c r="A132" s="145"/>
      <c r="B132" s="144"/>
      <c r="C132" s="146"/>
      <c r="D132" s="138"/>
      <c r="E132" s="138"/>
      <c r="F132" s="138"/>
      <c r="G132" s="138"/>
      <c r="H132" s="139"/>
      <c r="I132" s="160"/>
      <c r="J132" s="160"/>
      <c r="K132" s="139"/>
      <c r="L132" s="207"/>
      <c r="M132" s="207"/>
      <c r="N132" s="200"/>
      <c r="O132" s="196"/>
    </row>
    <row r="133" spans="1:15" x14ac:dyDescent="0.25">
      <c r="A133" s="141"/>
      <c r="B133" s="147"/>
      <c r="C133" s="161"/>
      <c r="D133" s="139"/>
      <c r="E133" s="139"/>
      <c r="F133" s="139"/>
      <c r="G133" s="139"/>
      <c r="H133" s="138"/>
      <c r="I133" s="138"/>
      <c r="J133" s="138"/>
      <c r="K133" s="138"/>
      <c r="L133" s="204"/>
      <c r="M133" s="204"/>
      <c r="N133" s="204"/>
      <c r="O133" s="195"/>
    </row>
    <row r="134" spans="1:15" x14ac:dyDescent="0.25">
      <c r="A134" s="145"/>
      <c r="B134" s="144"/>
      <c r="C134" s="146"/>
      <c r="D134" s="138"/>
      <c r="E134" s="138"/>
      <c r="F134" s="138"/>
      <c r="G134" s="138"/>
      <c r="H134" s="139"/>
      <c r="I134" s="139"/>
      <c r="J134" s="139"/>
      <c r="K134" s="139"/>
      <c r="L134" s="207"/>
      <c r="M134" s="207"/>
      <c r="N134" s="207"/>
      <c r="O134" s="196"/>
    </row>
    <row r="135" spans="1:15" x14ac:dyDescent="0.25">
      <c r="A135" s="141"/>
      <c r="B135" s="147"/>
      <c r="C135" s="161"/>
      <c r="D135" s="139"/>
      <c r="E135" s="139"/>
      <c r="F135" s="139"/>
      <c r="G135" s="139"/>
      <c r="H135" s="138"/>
      <c r="I135" s="138"/>
      <c r="J135" s="138"/>
      <c r="K135" s="138"/>
      <c r="L135" s="204"/>
      <c r="M135" s="204"/>
      <c r="N135" s="204"/>
      <c r="O135" s="195"/>
    </row>
    <row r="136" spans="1:15" x14ac:dyDescent="0.25">
      <c r="A136" s="145"/>
      <c r="B136" s="144"/>
      <c r="C136" s="146"/>
      <c r="D136" s="138"/>
      <c r="E136" s="138"/>
      <c r="F136" s="138"/>
      <c r="G136" s="138"/>
      <c r="H136" s="139"/>
      <c r="I136" s="160"/>
      <c r="J136" s="160"/>
      <c r="K136" s="139"/>
      <c r="L136" s="207"/>
      <c r="M136" s="207"/>
      <c r="N136" s="200"/>
      <c r="O136" s="196"/>
    </row>
    <row r="137" spans="1:15" x14ac:dyDescent="0.25">
      <c r="A137" s="141"/>
      <c r="B137" s="147"/>
      <c r="C137" s="161"/>
      <c r="D137" s="139"/>
      <c r="E137" s="139"/>
      <c r="F137" s="139"/>
      <c r="G137" s="139"/>
      <c r="H137" s="138"/>
      <c r="I137" s="138"/>
      <c r="J137" s="138"/>
      <c r="K137" s="138"/>
      <c r="L137" s="204"/>
      <c r="M137" s="204"/>
      <c r="N137" s="204"/>
      <c r="O137" s="195"/>
    </row>
    <row r="138" spans="1:15" ht="15.75" thickBot="1" x14ac:dyDescent="0.3">
      <c r="A138" s="149"/>
      <c r="B138" s="150"/>
      <c r="C138" s="151"/>
      <c r="D138" s="152"/>
      <c r="E138" s="152"/>
      <c r="F138" s="152"/>
      <c r="G138" s="152"/>
      <c r="H138" s="153"/>
      <c r="I138" s="153"/>
      <c r="J138" s="153"/>
      <c r="K138" s="153"/>
      <c r="L138" s="208"/>
      <c r="M138" s="208"/>
      <c r="N138" s="208"/>
      <c r="O138" s="197"/>
    </row>
    <row r="139" spans="1:15" ht="15.75" thickTop="1" x14ac:dyDescent="0.25">
      <c r="A139" s="155">
        <v>18</v>
      </c>
      <c r="B139" s="156">
        <v>44291</v>
      </c>
      <c r="C139" s="157"/>
      <c r="D139" s="158"/>
      <c r="E139" s="158"/>
      <c r="F139" s="158"/>
      <c r="G139" s="158"/>
      <c r="H139" s="159"/>
      <c r="I139" s="159"/>
      <c r="J139" s="159"/>
      <c r="K139" s="159"/>
      <c r="L139" s="206"/>
      <c r="M139" s="206"/>
      <c r="N139" s="206"/>
      <c r="O139" s="198"/>
    </row>
    <row r="140" spans="1:15" x14ac:dyDescent="0.25">
      <c r="A140" s="145"/>
      <c r="B140" s="144"/>
      <c r="C140" s="146"/>
      <c r="D140" s="138"/>
      <c r="E140" s="138"/>
      <c r="F140" s="138"/>
      <c r="G140" s="138"/>
      <c r="H140" s="139"/>
      <c r="I140" s="160"/>
      <c r="J140" s="160"/>
      <c r="K140" s="139"/>
      <c r="L140" s="207"/>
      <c r="M140" s="207"/>
      <c r="N140" s="200"/>
      <c r="O140" s="196"/>
    </row>
    <row r="141" spans="1:15" x14ac:dyDescent="0.25">
      <c r="A141" s="141"/>
      <c r="B141" s="147"/>
      <c r="C141" s="161"/>
      <c r="D141" s="139"/>
      <c r="E141" s="139"/>
      <c r="F141" s="139"/>
      <c r="G141" s="139"/>
      <c r="H141" s="138"/>
      <c r="I141" s="138"/>
      <c r="J141" s="138"/>
      <c r="K141" s="138"/>
      <c r="L141" s="204"/>
      <c r="M141" s="204"/>
      <c r="N141" s="204"/>
      <c r="O141" s="195"/>
    </row>
    <row r="142" spans="1:15" x14ac:dyDescent="0.25">
      <c r="A142" s="145"/>
      <c r="B142" s="144"/>
      <c r="C142" s="146"/>
      <c r="D142" s="138"/>
      <c r="E142" s="138"/>
      <c r="F142" s="138"/>
      <c r="G142" s="138"/>
      <c r="H142" s="139"/>
      <c r="I142" s="139"/>
      <c r="J142" s="139"/>
      <c r="K142" s="139"/>
      <c r="L142" s="207"/>
      <c r="M142" s="207"/>
      <c r="N142" s="207"/>
      <c r="O142" s="196"/>
    </row>
    <row r="143" spans="1:15" x14ac:dyDescent="0.25">
      <c r="A143" s="141"/>
      <c r="B143" s="147"/>
      <c r="C143" s="161"/>
      <c r="D143" s="139"/>
      <c r="E143" s="139"/>
      <c r="F143" s="139"/>
      <c r="G143" s="139"/>
      <c r="H143" s="138"/>
      <c r="I143" s="138"/>
      <c r="J143" s="138"/>
      <c r="K143" s="138"/>
      <c r="L143" s="204"/>
      <c r="M143" s="204"/>
      <c r="N143" s="204"/>
      <c r="O143" s="195"/>
    </row>
    <row r="144" spans="1:15" x14ac:dyDescent="0.25">
      <c r="A144" s="145"/>
      <c r="B144" s="144"/>
      <c r="C144" s="146"/>
      <c r="D144" s="138"/>
      <c r="E144" s="138"/>
      <c r="F144" s="138"/>
      <c r="G144" s="138"/>
      <c r="H144" s="139"/>
      <c r="I144" s="160"/>
      <c r="J144" s="160"/>
      <c r="K144" s="139"/>
      <c r="L144" s="207"/>
      <c r="M144" s="207"/>
      <c r="N144" s="200"/>
      <c r="O144" s="196"/>
    </row>
    <row r="145" spans="1:15" x14ac:dyDescent="0.25">
      <c r="A145" s="141"/>
      <c r="B145" s="147"/>
      <c r="C145" s="161"/>
      <c r="D145" s="139"/>
      <c r="E145" s="139"/>
      <c r="F145" s="139"/>
      <c r="G145" s="139"/>
      <c r="H145" s="138"/>
      <c r="I145" s="138"/>
      <c r="J145" s="138"/>
      <c r="K145" s="138"/>
      <c r="L145" s="204"/>
      <c r="M145" s="204"/>
      <c r="N145" s="204"/>
      <c r="O145" s="195"/>
    </row>
    <row r="146" spans="1:15" ht="15.75" thickBot="1" x14ac:dyDescent="0.3">
      <c r="A146" s="149"/>
      <c r="B146" s="150"/>
      <c r="C146" s="151"/>
      <c r="D146" s="152"/>
      <c r="E146" s="152"/>
      <c r="F146" s="152"/>
      <c r="G146" s="152"/>
      <c r="H146" s="153"/>
      <c r="I146" s="153"/>
      <c r="J146" s="153"/>
      <c r="K146" s="153"/>
      <c r="L146" s="208"/>
      <c r="M146" s="208"/>
      <c r="N146" s="208"/>
      <c r="O146" s="197"/>
    </row>
    <row r="147" spans="1:15" ht="15.75" thickTop="1" x14ac:dyDescent="0.25">
      <c r="A147" s="155">
        <v>19</v>
      </c>
      <c r="B147" s="156">
        <v>44292</v>
      </c>
      <c r="C147" s="157"/>
      <c r="D147" s="158"/>
      <c r="E147" s="158"/>
      <c r="F147" s="158"/>
      <c r="G147" s="158"/>
      <c r="H147" s="159"/>
      <c r="I147" s="159"/>
      <c r="J147" s="159"/>
      <c r="K147" s="159"/>
      <c r="L147" s="206"/>
      <c r="M147" s="206"/>
      <c r="N147" s="206"/>
      <c r="O147" s="198"/>
    </row>
    <row r="148" spans="1:15" x14ac:dyDescent="0.25">
      <c r="A148" s="145"/>
      <c r="B148" s="144"/>
      <c r="C148" s="146"/>
      <c r="D148" s="138"/>
      <c r="E148" s="138"/>
      <c r="F148" s="138"/>
      <c r="G148" s="138"/>
      <c r="H148" s="139"/>
      <c r="I148" s="160"/>
      <c r="J148" s="160"/>
      <c r="K148" s="139"/>
      <c r="L148" s="207"/>
      <c r="M148" s="207"/>
      <c r="N148" s="200"/>
      <c r="O148" s="196"/>
    </row>
    <row r="149" spans="1:15" x14ac:dyDescent="0.25">
      <c r="A149" s="141"/>
      <c r="B149" s="147"/>
      <c r="C149" s="161"/>
      <c r="D149" s="139"/>
      <c r="E149" s="139"/>
      <c r="F149" s="139"/>
      <c r="G149" s="139"/>
      <c r="H149" s="138"/>
      <c r="I149" s="138"/>
      <c r="J149" s="138"/>
      <c r="K149" s="138"/>
      <c r="L149" s="204"/>
      <c r="M149" s="204"/>
      <c r="N149" s="204"/>
      <c r="O149" s="195"/>
    </row>
    <row r="150" spans="1:15" x14ac:dyDescent="0.25">
      <c r="A150" s="145"/>
      <c r="B150" s="144"/>
      <c r="C150" s="146"/>
      <c r="D150" s="138"/>
      <c r="E150" s="138"/>
      <c r="F150" s="138"/>
      <c r="G150" s="138"/>
      <c r="H150" s="139"/>
      <c r="I150" s="139"/>
      <c r="J150" s="139"/>
      <c r="K150" s="139"/>
      <c r="L150" s="207"/>
      <c r="M150" s="207"/>
      <c r="N150" s="207"/>
      <c r="O150" s="196"/>
    </row>
    <row r="151" spans="1:15" x14ac:dyDescent="0.25">
      <c r="A151" s="141"/>
      <c r="B151" s="147"/>
      <c r="C151" s="161"/>
      <c r="D151" s="139"/>
      <c r="E151" s="139"/>
      <c r="F151" s="139"/>
      <c r="G151" s="139"/>
      <c r="H151" s="138"/>
      <c r="I151" s="138"/>
      <c r="J151" s="138"/>
      <c r="K151" s="138"/>
      <c r="L151" s="204"/>
      <c r="M151" s="204"/>
      <c r="N151" s="204"/>
      <c r="O151" s="195"/>
    </row>
    <row r="152" spans="1:15" x14ac:dyDescent="0.25">
      <c r="A152" s="145"/>
      <c r="B152" s="144"/>
      <c r="C152" s="146"/>
      <c r="D152" s="138"/>
      <c r="E152" s="138"/>
      <c r="F152" s="138"/>
      <c r="G152" s="138"/>
      <c r="H152" s="139"/>
      <c r="I152" s="160"/>
      <c r="J152" s="160"/>
      <c r="K152" s="139"/>
      <c r="L152" s="207"/>
      <c r="M152" s="207"/>
      <c r="N152" s="200"/>
      <c r="O152" s="196"/>
    </row>
    <row r="153" spans="1:15" x14ac:dyDescent="0.25">
      <c r="A153" s="141"/>
      <c r="B153" s="147"/>
      <c r="C153" s="161"/>
      <c r="D153" s="139"/>
      <c r="E153" s="139"/>
      <c r="F153" s="139"/>
      <c r="G153" s="139"/>
      <c r="H153" s="138"/>
      <c r="I153" s="138"/>
      <c r="J153" s="138"/>
      <c r="K153" s="138"/>
      <c r="L153" s="204"/>
      <c r="M153" s="204"/>
      <c r="N153" s="204"/>
      <c r="O153" s="195"/>
    </row>
    <row r="154" spans="1:15" ht="15.75" thickBot="1" x14ac:dyDescent="0.3">
      <c r="A154" s="145"/>
      <c r="B154" s="144"/>
      <c r="C154" s="146"/>
      <c r="D154" s="138"/>
      <c r="E154" s="138"/>
      <c r="F154" s="138"/>
      <c r="G154" s="138"/>
      <c r="H154" s="139"/>
      <c r="I154" s="139"/>
      <c r="J154" s="139"/>
      <c r="K154" s="139"/>
      <c r="L154" s="207"/>
      <c r="M154" s="207"/>
      <c r="N154" s="207"/>
      <c r="O154" s="196"/>
    </row>
    <row r="155" spans="1:15" ht="15.75" thickTop="1" x14ac:dyDescent="0.25">
      <c r="A155" s="155">
        <v>20</v>
      </c>
      <c r="B155" s="156">
        <v>44293</v>
      </c>
      <c r="C155" s="157"/>
      <c r="D155" s="158"/>
      <c r="E155" s="158"/>
      <c r="F155" s="158"/>
      <c r="G155" s="158"/>
      <c r="H155" s="159"/>
      <c r="I155" s="159"/>
      <c r="J155" s="159"/>
      <c r="K155" s="159"/>
      <c r="L155" s="206"/>
      <c r="M155" s="206"/>
      <c r="N155" s="206"/>
      <c r="O155" s="198"/>
    </row>
    <row r="156" spans="1:15" x14ac:dyDescent="0.25">
      <c r="A156" s="145"/>
      <c r="B156" s="144"/>
      <c r="C156" s="146"/>
      <c r="D156" s="138"/>
      <c r="E156" s="138"/>
      <c r="F156" s="138"/>
      <c r="G156" s="138"/>
      <c r="H156" s="139"/>
      <c r="I156" s="160"/>
      <c r="J156" s="160"/>
      <c r="K156" s="139"/>
      <c r="L156" s="207"/>
      <c r="M156" s="207"/>
      <c r="N156" s="200"/>
      <c r="O156" s="196"/>
    </row>
    <row r="157" spans="1:15" x14ac:dyDescent="0.25">
      <c r="A157" s="141"/>
      <c r="B157" s="147"/>
      <c r="C157" s="161"/>
      <c r="D157" s="139"/>
      <c r="E157" s="139"/>
      <c r="F157" s="139"/>
      <c r="G157" s="139"/>
      <c r="H157" s="138"/>
      <c r="I157" s="138"/>
      <c r="J157" s="138"/>
      <c r="K157" s="138"/>
      <c r="L157" s="204"/>
      <c r="M157" s="204"/>
      <c r="N157" s="204"/>
      <c r="O157" s="195"/>
    </row>
    <row r="158" spans="1:15" x14ac:dyDescent="0.25">
      <c r="A158" s="145"/>
      <c r="B158" s="144"/>
      <c r="C158" s="146"/>
      <c r="D158" s="138"/>
      <c r="E158" s="138"/>
      <c r="F158" s="138"/>
      <c r="G158" s="138"/>
      <c r="H158" s="139"/>
      <c r="I158" s="139"/>
      <c r="J158" s="139"/>
      <c r="K158" s="139"/>
      <c r="L158" s="207"/>
      <c r="M158" s="207"/>
      <c r="N158" s="207"/>
      <c r="O158" s="196"/>
    </row>
    <row r="159" spans="1:15" x14ac:dyDescent="0.25">
      <c r="A159" s="141"/>
      <c r="B159" s="147"/>
      <c r="C159" s="161"/>
      <c r="D159" s="139"/>
      <c r="E159" s="139"/>
      <c r="F159" s="139"/>
      <c r="G159" s="139"/>
      <c r="H159" s="138"/>
      <c r="I159" s="138"/>
      <c r="J159" s="138"/>
      <c r="K159" s="138"/>
      <c r="L159" s="204"/>
      <c r="M159" s="204"/>
      <c r="N159" s="204"/>
      <c r="O159" s="195"/>
    </row>
    <row r="160" spans="1:15" x14ac:dyDescent="0.25">
      <c r="A160" s="145"/>
      <c r="B160" s="144"/>
      <c r="C160" s="146"/>
      <c r="D160" s="138"/>
      <c r="E160" s="138"/>
      <c r="F160" s="138"/>
      <c r="G160" s="138"/>
      <c r="H160" s="139"/>
      <c r="I160" s="160"/>
      <c r="J160" s="160"/>
      <c r="K160" s="139"/>
      <c r="L160" s="207"/>
      <c r="M160" s="207"/>
      <c r="N160" s="200"/>
      <c r="O160" s="196"/>
    </row>
    <row r="161" spans="1:55" x14ac:dyDescent="0.25">
      <c r="A161" s="141"/>
      <c r="B161" s="147"/>
      <c r="C161" s="161"/>
      <c r="D161" s="139"/>
      <c r="E161" s="139"/>
      <c r="F161" s="139"/>
      <c r="G161" s="139"/>
      <c r="H161" s="138"/>
      <c r="I161" s="138"/>
      <c r="J161" s="138"/>
      <c r="K161" s="138"/>
      <c r="L161" s="204"/>
      <c r="M161" s="204"/>
      <c r="N161" s="204"/>
      <c r="O161" s="195"/>
    </row>
    <row r="162" spans="1:55" ht="15.75" thickBot="1" x14ac:dyDescent="0.3">
      <c r="A162" s="149"/>
      <c r="B162" s="150"/>
      <c r="C162" s="151"/>
      <c r="D162" s="152"/>
      <c r="E162" s="152"/>
      <c r="F162" s="152"/>
      <c r="G162" s="152"/>
      <c r="H162" s="153"/>
      <c r="I162" s="153"/>
      <c r="J162" s="153"/>
      <c r="K162" s="153"/>
      <c r="L162" s="208"/>
      <c r="M162" s="208"/>
      <c r="N162" s="208"/>
      <c r="O162" s="197"/>
    </row>
    <row r="163" spans="1:55" ht="16.5" thickTop="1" thickBot="1" x14ac:dyDescent="0.3">
      <c r="A163" s="162" t="s">
        <v>14</v>
      </c>
      <c r="B163" s="163"/>
      <c r="C163" s="164" t="s">
        <v>18</v>
      </c>
      <c r="D163" s="211" t="s">
        <v>96</v>
      </c>
      <c r="E163" s="211" t="s">
        <v>5</v>
      </c>
      <c r="F163" s="211" t="s">
        <v>97</v>
      </c>
      <c r="G163" s="165"/>
      <c r="H163" s="166"/>
      <c r="I163" s="166"/>
      <c r="J163" s="166"/>
      <c r="K163" s="166"/>
      <c r="L163" s="209"/>
      <c r="M163" s="209"/>
      <c r="N163" s="209"/>
      <c r="O163" s="199"/>
    </row>
    <row r="164" spans="1:55" ht="15.75" thickBot="1" x14ac:dyDescent="0.3">
      <c r="A164" s="141"/>
      <c r="B164" s="147"/>
      <c r="C164" s="167"/>
      <c r="D164" s="168"/>
      <c r="E164" s="168"/>
      <c r="F164" s="168"/>
      <c r="G164" s="168"/>
      <c r="H164" s="168"/>
      <c r="I164" s="168"/>
      <c r="J164" s="168"/>
      <c r="K164" s="168"/>
      <c r="L164" s="168"/>
      <c r="M164" s="168"/>
      <c r="N164" s="169"/>
      <c r="O164" s="56"/>
    </row>
    <row r="165" spans="1:55" ht="16.5" thickTop="1" thickBot="1" x14ac:dyDescent="0.3">
      <c r="A165" s="65" t="str">
        <f>A163</f>
        <v>XX</v>
      </c>
      <c r="B165" s="66" t="s">
        <v>24</v>
      </c>
      <c r="C165" s="170"/>
      <c r="D165" s="171"/>
      <c r="E165" s="172"/>
      <c r="F165" s="34" t="s">
        <v>12</v>
      </c>
      <c r="G165" s="45">
        <f>SUM(G3:G164)</f>
        <v>0</v>
      </c>
      <c r="H165" s="35" t="s">
        <v>15</v>
      </c>
      <c r="I165" s="46">
        <f>SUM(I3:I164)</f>
        <v>0</v>
      </c>
      <c r="J165" s="277">
        <f>SUM(J3:J164)</f>
        <v>0</v>
      </c>
      <c r="K165" s="36" t="s">
        <v>13</v>
      </c>
      <c r="L165" s="254"/>
      <c r="M165" s="254"/>
      <c r="N165" s="47">
        <f>SUM(N3:N164)</f>
        <v>0</v>
      </c>
      <c r="O165" s="56"/>
    </row>
    <row r="166" spans="1:55" ht="15" customHeight="1" x14ac:dyDescent="0.25">
      <c r="A166" s="173"/>
      <c r="B166" s="173"/>
      <c r="C166" s="173"/>
      <c r="D166" s="129"/>
      <c r="E166" s="129"/>
      <c r="F166" s="129"/>
      <c r="G166" s="129"/>
      <c r="H166" s="129"/>
      <c r="I166" s="174" t="s">
        <v>22</v>
      </c>
      <c r="J166" s="174"/>
      <c r="K166" s="129"/>
      <c r="L166" s="129"/>
      <c r="M166" s="129"/>
      <c r="N166" s="129"/>
      <c r="O166" s="56"/>
    </row>
    <row r="167" spans="1:55" ht="15" customHeight="1" x14ac:dyDescent="0.25">
      <c r="A167" s="173"/>
      <c r="B167" s="173"/>
      <c r="C167" s="173"/>
      <c r="D167" s="129"/>
      <c r="E167" s="129"/>
      <c r="F167" s="129"/>
      <c r="G167" s="129"/>
      <c r="H167" s="129"/>
      <c r="I167" s="129"/>
      <c r="J167" s="129"/>
      <c r="K167" s="129"/>
      <c r="L167" s="129"/>
      <c r="M167" s="129"/>
      <c r="N167" s="129"/>
      <c r="O167" s="56"/>
    </row>
    <row r="168" spans="1:55" ht="15" customHeight="1" thickBot="1" x14ac:dyDescent="0.3">
      <c r="A168" s="301" t="s">
        <v>87</v>
      </c>
      <c r="B168" s="301"/>
      <c r="C168" s="301"/>
      <c r="D168" s="301"/>
      <c r="E168" s="215"/>
      <c r="F168" s="215"/>
      <c r="G168" s="129"/>
      <c r="H168" s="129"/>
      <c r="I168" s="129"/>
      <c r="J168" s="129"/>
      <c r="K168" s="129"/>
      <c r="L168" s="129"/>
      <c r="M168" s="129"/>
      <c r="N168" s="129"/>
      <c r="O168" s="56"/>
    </row>
    <row r="169" spans="1:55" s="220" customFormat="1" ht="21.75" customHeight="1" x14ac:dyDescent="0.25">
      <c r="A169" s="308" t="s">
        <v>121</v>
      </c>
      <c r="B169" s="308"/>
      <c r="C169" s="308"/>
      <c r="D169" s="308"/>
      <c r="E169" s="230"/>
      <c r="F169" s="231" t="s">
        <v>122</v>
      </c>
      <c r="G169" s="217"/>
      <c r="H169" s="217"/>
      <c r="I169" s="217"/>
      <c r="J169" s="217"/>
      <c r="K169" s="218"/>
      <c r="L169" s="218"/>
      <c r="M169" s="218"/>
      <c r="N169" s="217"/>
      <c r="O169" s="216"/>
      <c r="P169" s="219"/>
      <c r="Q169" s="219"/>
      <c r="R169" s="219"/>
      <c r="S169" s="219"/>
      <c r="T169" s="219"/>
      <c r="U169" s="219"/>
      <c r="V169" s="219"/>
      <c r="W169" s="219"/>
      <c r="X169" s="219"/>
      <c r="Y169" s="219"/>
      <c r="Z169" s="219"/>
      <c r="AA169" s="219"/>
      <c r="AB169" s="219"/>
      <c r="AC169" s="219"/>
      <c r="AD169" s="219"/>
      <c r="AE169" s="219"/>
      <c r="AF169" s="219"/>
      <c r="AG169" s="219"/>
      <c r="AH169" s="219"/>
      <c r="AI169" s="219"/>
      <c r="AJ169" s="219"/>
      <c r="AK169" s="219"/>
      <c r="AL169" s="219"/>
      <c r="AM169" s="219"/>
      <c r="AN169" s="219"/>
      <c r="AO169" s="219"/>
      <c r="AP169" s="219"/>
      <c r="AQ169" s="219"/>
      <c r="AR169" s="219"/>
      <c r="AS169" s="219"/>
      <c r="AT169" s="219"/>
      <c r="AU169" s="219"/>
      <c r="AV169" s="219"/>
      <c r="AW169" s="219"/>
      <c r="AX169" s="219"/>
      <c r="AY169" s="219"/>
      <c r="AZ169" s="219"/>
      <c r="BA169" s="219"/>
      <c r="BB169" s="219"/>
      <c r="BC169" s="219"/>
    </row>
    <row r="170" spans="1:55" s="220" customFormat="1" ht="21.75" customHeight="1" x14ac:dyDescent="0.25">
      <c r="A170" s="300" t="s">
        <v>88</v>
      </c>
      <c r="B170" s="300"/>
      <c r="C170" s="300"/>
      <c r="D170" s="300"/>
      <c r="E170" s="232"/>
      <c r="F170" s="233" t="s">
        <v>122</v>
      </c>
      <c r="G170" s="217"/>
      <c r="H170" s="217"/>
      <c r="I170" s="217"/>
      <c r="J170" s="217"/>
      <c r="K170" s="218"/>
      <c r="L170" s="218"/>
      <c r="M170" s="218"/>
      <c r="N170" s="217"/>
      <c r="O170" s="216"/>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219"/>
      <c r="AK170" s="219"/>
      <c r="AL170" s="219"/>
      <c r="AM170" s="219"/>
      <c r="AN170" s="219"/>
      <c r="AO170" s="219"/>
      <c r="AP170" s="219"/>
      <c r="AQ170" s="219"/>
      <c r="AR170" s="219"/>
      <c r="AS170" s="219"/>
      <c r="AT170" s="219"/>
      <c r="AU170" s="219"/>
      <c r="AV170" s="219"/>
      <c r="AW170" s="219"/>
      <c r="AX170" s="219"/>
      <c r="AY170" s="219"/>
      <c r="AZ170" s="219"/>
      <c r="BA170" s="219"/>
      <c r="BB170" s="219"/>
      <c r="BC170" s="219"/>
    </row>
    <row r="171" spans="1:55" ht="15" customHeight="1" x14ac:dyDescent="0.25">
      <c r="B171" s="173"/>
      <c r="C171" s="173"/>
      <c r="D171" s="129"/>
      <c r="E171" s="129"/>
      <c r="F171" s="129"/>
      <c r="G171" s="129"/>
      <c r="H171" s="129"/>
      <c r="I171" s="129"/>
      <c r="J171" s="129"/>
      <c r="K171" s="129"/>
      <c r="L171" s="129"/>
      <c r="M171" s="129"/>
      <c r="N171" s="129"/>
      <c r="O171" s="56"/>
    </row>
    <row r="172" spans="1:55" s="213" customFormat="1" x14ac:dyDescent="0.25">
      <c r="O172" s="214"/>
    </row>
    <row r="173" spans="1:55" s="213" customFormat="1" x14ac:dyDescent="0.25">
      <c r="O173" s="214"/>
    </row>
    <row r="174" spans="1:55" s="213" customFormat="1" x14ac:dyDescent="0.25">
      <c r="O174" s="214"/>
    </row>
    <row r="175" spans="1:55" s="213" customFormat="1" x14ac:dyDescent="0.25">
      <c r="O175" s="214"/>
    </row>
    <row r="176" spans="1:55" s="213" customFormat="1" x14ac:dyDescent="0.25">
      <c r="O176" s="214"/>
    </row>
    <row r="177" spans="15:15" s="213" customFormat="1" x14ac:dyDescent="0.25">
      <c r="O177" s="214"/>
    </row>
    <row r="178" spans="15:15" s="213" customFormat="1" x14ac:dyDescent="0.25">
      <c r="O178" s="214"/>
    </row>
    <row r="179" spans="15:15" s="213" customFormat="1" x14ac:dyDescent="0.25">
      <c r="O179" s="214"/>
    </row>
    <row r="180" spans="15:15" s="213" customFormat="1" x14ac:dyDescent="0.25">
      <c r="O180" s="214"/>
    </row>
    <row r="181" spans="15:15" s="213" customFormat="1" x14ac:dyDescent="0.25">
      <c r="O181" s="214"/>
    </row>
    <row r="182" spans="15:15" s="213" customFormat="1" x14ac:dyDescent="0.25">
      <c r="O182" s="214"/>
    </row>
    <row r="183" spans="15:15" s="213" customFormat="1" x14ac:dyDescent="0.25">
      <c r="O183" s="214"/>
    </row>
    <row r="184" spans="15:15" s="213" customFormat="1" x14ac:dyDescent="0.25">
      <c r="O184" s="214"/>
    </row>
    <row r="185" spans="15:15" s="213" customFormat="1" x14ac:dyDescent="0.25">
      <c r="O185" s="214"/>
    </row>
    <row r="186" spans="15:15" s="213" customFormat="1" x14ac:dyDescent="0.25">
      <c r="O186" s="214"/>
    </row>
    <row r="187" spans="15:15" s="213" customFormat="1" x14ac:dyDescent="0.25">
      <c r="O187" s="214"/>
    </row>
    <row r="188" spans="15:15" s="213" customFormat="1" x14ac:dyDescent="0.25">
      <c r="O188" s="214"/>
    </row>
    <row r="189" spans="15:15" s="213" customFormat="1" x14ac:dyDescent="0.25">
      <c r="O189" s="214"/>
    </row>
    <row r="190" spans="15:15" s="213" customFormat="1" x14ac:dyDescent="0.25">
      <c r="O190" s="214"/>
    </row>
    <row r="191" spans="15:15" s="213" customFormat="1" x14ac:dyDescent="0.25">
      <c r="O191" s="214"/>
    </row>
    <row r="192" spans="15:15" s="213" customFormat="1" x14ac:dyDescent="0.25">
      <c r="O192" s="214"/>
    </row>
    <row r="193" spans="15:15" s="213" customFormat="1" x14ac:dyDescent="0.25">
      <c r="O193" s="214"/>
    </row>
    <row r="194" spans="15:15" s="213" customFormat="1" x14ac:dyDescent="0.25">
      <c r="O194" s="214"/>
    </row>
    <row r="195" spans="15:15" s="213" customFormat="1" x14ac:dyDescent="0.25">
      <c r="O195" s="214"/>
    </row>
    <row r="196" spans="15:15" s="213" customFormat="1" x14ac:dyDescent="0.25">
      <c r="O196" s="214"/>
    </row>
    <row r="197" spans="15:15" s="213" customFormat="1" x14ac:dyDescent="0.25">
      <c r="O197" s="214"/>
    </row>
    <row r="198" spans="15:15" s="213" customFormat="1" x14ac:dyDescent="0.25">
      <c r="O198" s="214"/>
    </row>
    <row r="199" spans="15:15" s="213" customFormat="1" x14ac:dyDescent="0.25">
      <c r="O199" s="214"/>
    </row>
    <row r="200" spans="15:15" s="213" customFormat="1" x14ac:dyDescent="0.25">
      <c r="O200" s="214"/>
    </row>
    <row r="201" spans="15:15" s="213" customFormat="1" x14ac:dyDescent="0.25">
      <c r="O201" s="214"/>
    </row>
    <row r="202" spans="15:15" s="213" customFormat="1" x14ac:dyDescent="0.25">
      <c r="O202" s="214"/>
    </row>
    <row r="203" spans="15:15" s="213" customFormat="1" x14ac:dyDescent="0.25">
      <c r="O203" s="214"/>
    </row>
    <row r="204" spans="15:15" s="213" customFormat="1" x14ac:dyDescent="0.25">
      <c r="O204" s="214"/>
    </row>
    <row r="205" spans="15:15" s="213" customFormat="1" x14ac:dyDescent="0.25">
      <c r="O205" s="214"/>
    </row>
    <row r="206" spans="15:15" s="213" customFormat="1" x14ac:dyDescent="0.25">
      <c r="O206" s="214"/>
    </row>
    <row r="207" spans="15:15" s="213" customFormat="1" x14ac:dyDescent="0.25">
      <c r="O207" s="214"/>
    </row>
    <row r="208" spans="15:15" s="213" customFormat="1" x14ac:dyDescent="0.25">
      <c r="O208" s="214"/>
    </row>
    <row r="209" spans="15:15" s="213" customFormat="1" x14ac:dyDescent="0.25">
      <c r="O209" s="214"/>
    </row>
    <row r="210" spans="15:15" s="213" customFormat="1" x14ac:dyDescent="0.25">
      <c r="O210" s="214"/>
    </row>
    <row r="211" spans="15:15" s="213" customFormat="1" x14ac:dyDescent="0.25">
      <c r="O211" s="214"/>
    </row>
    <row r="212" spans="15:15" s="213" customFormat="1" x14ac:dyDescent="0.25">
      <c r="O212" s="214"/>
    </row>
    <row r="213" spans="15:15" s="213" customFormat="1" x14ac:dyDescent="0.25">
      <c r="O213" s="214"/>
    </row>
    <row r="214" spans="15:15" s="213" customFormat="1" x14ac:dyDescent="0.25">
      <c r="O214" s="214"/>
    </row>
    <row r="215" spans="15:15" s="213" customFormat="1" x14ac:dyDescent="0.25">
      <c r="O215" s="214"/>
    </row>
    <row r="216" spans="15:15" s="213" customFormat="1" x14ac:dyDescent="0.25">
      <c r="O216" s="214"/>
    </row>
    <row r="217" spans="15:15" s="213" customFormat="1" x14ac:dyDescent="0.25">
      <c r="O217" s="214"/>
    </row>
    <row r="218" spans="15:15" s="213" customFormat="1" x14ac:dyDescent="0.25">
      <c r="O218" s="214"/>
    </row>
    <row r="219" spans="15:15" s="213" customFormat="1" x14ac:dyDescent="0.25">
      <c r="O219" s="214"/>
    </row>
    <row r="220" spans="15:15" s="213" customFormat="1" x14ac:dyDescent="0.25">
      <c r="O220" s="214"/>
    </row>
    <row r="221" spans="15:15" s="213" customFormat="1" x14ac:dyDescent="0.25">
      <c r="O221" s="214"/>
    </row>
    <row r="222" spans="15:15" s="213" customFormat="1" x14ac:dyDescent="0.25">
      <c r="O222" s="214"/>
    </row>
    <row r="223" spans="15:15" s="213" customFormat="1" x14ac:dyDescent="0.25">
      <c r="O223" s="214"/>
    </row>
    <row r="224" spans="15:15" s="213" customFormat="1" x14ac:dyDescent="0.25">
      <c r="O224" s="214"/>
    </row>
    <row r="225" spans="15:15" s="213" customFormat="1" x14ac:dyDescent="0.25">
      <c r="O225" s="214"/>
    </row>
    <row r="226" spans="15:15" s="213" customFormat="1" x14ac:dyDescent="0.25">
      <c r="O226" s="214"/>
    </row>
    <row r="227" spans="15:15" s="213" customFormat="1" x14ac:dyDescent="0.25">
      <c r="O227" s="214"/>
    </row>
    <row r="228" spans="15:15" s="213" customFormat="1" x14ac:dyDescent="0.25">
      <c r="O228" s="214"/>
    </row>
    <row r="229" spans="15:15" s="213" customFormat="1" x14ac:dyDescent="0.25">
      <c r="O229" s="214"/>
    </row>
    <row r="230" spans="15:15" s="213" customFormat="1" x14ac:dyDescent="0.25">
      <c r="O230" s="214"/>
    </row>
    <row r="231" spans="15:15" s="213" customFormat="1" x14ac:dyDescent="0.25">
      <c r="O231" s="214"/>
    </row>
    <row r="232" spans="15:15" s="213" customFormat="1" x14ac:dyDescent="0.25">
      <c r="O232" s="214"/>
    </row>
    <row r="233" spans="15:15" s="213" customFormat="1" x14ac:dyDescent="0.25">
      <c r="O233" s="214"/>
    </row>
    <row r="234" spans="15:15" s="213" customFormat="1" x14ac:dyDescent="0.25">
      <c r="O234" s="214"/>
    </row>
    <row r="235" spans="15:15" s="213" customFormat="1" x14ac:dyDescent="0.25">
      <c r="O235" s="214"/>
    </row>
    <row r="236" spans="15:15" s="213" customFormat="1" x14ac:dyDescent="0.25">
      <c r="O236" s="214"/>
    </row>
    <row r="237" spans="15:15" s="213" customFormat="1" x14ac:dyDescent="0.25">
      <c r="O237" s="214"/>
    </row>
    <row r="238" spans="15:15" s="213" customFormat="1" x14ac:dyDescent="0.25">
      <c r="O238" s="214"/>
    </row>
    <row r="239" spans="15:15" s="213" customFormat="1" x14ac:dyDescent="0.25">
      <c r="O239" s="214"/>
    </row>
    <row r="240" spans="15:15" s="213" customFormat="1" x14ac:dyDescent="0.25">
      <c r="O240" s="214"/>
    </row>
    <row r="241" spans="15:15" s="213" customFormat="1" x14ac:dyDescent="0.25">
      <c r="O241" s="214"/>
    </row>
    <row r="242" spans="15:15" s="213" customFormat="1" x14ac:dyDescent="0.25">
      <c r="O242" s="214"/>
    </row>
    <row r="243" spans="15:15" s="213" customFormat="1" x14ac:dyDescent="0.25">
      <c r="O243" s="214"/>
    </row>
    <row r="244" spans="15:15" s="213" customFormat="1" x14ac:dyDescent="0.25">
      <c r="O244" s="214"/>
    </row>
    <row r="245" spans="15:15" s="213" customFormat="1" x14ac:dyDescent="0.25">
      <c r="O245" s="214"/>
    </row>
    <row r="246" spans="15:15" s="213" customFormat="1" x14ac:dyDescent="0.25">
      <c r="O246" s="214"/>
    </row>
    <row r="247" spans="15:15" s="213" customFormat="1" x14ac:dyDescent="0.25">
      <c r="O247" s="214"/>
    </row>
    <row r="248" spans="15:15" s="213" customFormat="1" x14ac:dyDescent="0.25">
      <c r="O248" s="214"/>
    </row>
    <row r="249" spans="15:15" s="213" customFormat="1" x14ac:dyDescent="0.25">
      <c r="O249" s="214"/>
    </row>
    <row r="250" spans="15:15" s="213" customFormat="1" x14ac:dyDescent="0.25">
      <c r="O250" s="214"/>
    </row>
    <row r="251" spans="15:15" s="213" customFormat="1" x14ac:dyDescent="0.25">
      <c r="O251" s="214"/>
    </row>
    <row r="252" spans="15:15" s="213" customFormat="1" x14ac:dyDescent="0.25">
      <c r="O252" s="214"/>
    </row>
    <row r="253" spans="15:15" s="213" customFormat="1" x14ac:dyDescent="0.25">
      <c r="O253" s="214"/>
    </row>
    <row r="254" spans="15:15" s="213" customFormat="1" x14ac:dyDescent="0.25">
      <c r="O254" s="214"/>
    </row>
    <row r="255" spans="15:15" s="213" customFormat="1" x14ac:dyDescent="0.25">
      <c r="O255" s="214"/>
    </row>
    <row r="256" spans="15:15" s="213" customFormat="1" x14ac:dyDescent="0.25">
      <c r="O256" s="214"/>
    </row>
    <row r="257" spans="15:15" s="213" customFormat="1" x14ac:dyDescent="0.25">
      <c r="O257" s="214"/>
    </row>
    <row r="258" spans="15:15" s="213" customFormat="1" x14ac:dyDescent="0.25">
      <c r="O258" s="214"/>
    </row>
    <row r="259" spans="15:15" s="213" customFormat="1" x14ac:dyDescent="0.25">
      <c r="O259" s="214"/>
    </row>
    <row r="260" spans="15:15" s="213" customFormat="1" x14ac:dyDescent="0.25">
      <c r="O260" s="214"/>
    </row>
    <row r="261" spans="15:15" s="213" customFormat="1" x14ac:dyDescent="0.25">
      <c r="O261" s="214"/>
    </row>
    <row r="262" spans="15:15" s="213" customFormat="1" x14ac:dyDescent="0.25">
      <c r="O262" s="214"/>
    </row>
    <row r="263" spans="15:15" s="213" customFormat="1" x14ac:dyDescent="0.25">
      <c r="O263" s="214"/>
    </row>
    <row r="264" spans="15:15" s="213" customFormat="1" x14ac:dyDescent="0.25">
      <c r="O264" s="214"/>
    </row>
    <row r="265" spans="15:15" s="213" customFormat="1" x14ac:dyDescent="0.25">
      <c r="O265" s="214"/>
    </row>
    <row r="266" spans="15:15" s="213" customFormat="1" x14ac:dyDescent="0.25">
      <c r="O266" s="214"/>
    </row>
    <row r="267" spans="15:15" s="213" customFormat="1" x14ac:dyDescent="0.25">
      <c r="O267" s="214"/>
    </row>
    <row r="268" spans="15:15" s="213" customFormat="1" x14ac:dyDescent="0.25">
      <c r="O268" s="214"/>
    </row>
    <row r="269" spans="15:15" s="213" customFormat="1" x14ac:dyDescent="0.25">
      <c r="O269" s="214"/>
    </row>
    <row r="270" spans="15:15" s="213" customFormat="1" x14ac:dyDescent="0.25">
      <c r="O270" s="214"/>
    </row>
    <row r="271" spans="15:15" s="213" customFormat="1" x14ac:dyDescent="0.25">
      <c r="O271" s="214"/>
    </row>
    <row r="272" spans="15:15" s="213" customFormat="1" x14ac:dyDescent="0.25">
      <c r="O272" s="214"/>
    </row>
    <row r="273" spans="15:15" s="213" customFormat="1" x14ac:dyDescent="0.25">
      <c r="O273" s="214"/>
    </row>
    <row r="274" spans="15:15" s="213" customFormat="1" x14ac:dyDescent="0.25">
      <c r="O274" s="214"/>
    </row>
    <row r="275" spans="15:15" s="213" customFormat="1" x14ac:dyDescent="0.25">
      <c r="O275" s="214"/>
    </row>
    <row r="276" spans="15:15" s="213" customFormat="1" x14ac:dyDescent="0.25">
      <c r="O276" s="214"/>
    </row>
    <row r="277" spans="15:15" s="213" customFormat="1" x14ac:dyDescent="0.25">
      <c r="O277" s="214"/>
    </row>
    <row r="278" spans="15:15" s="213" customFormat="1" x14ac:dyDescent="0.25">
      <c r="O278" s="214"/>
    </row>
    <row r="279" spans="15:15" s="213" customFormat="1" x14ac:dyDescent="0.25">
      <c r="O279" s="214"/>
    </row>
    <row r="280" spans="15:15" s="213" customFormat="1" x14ac:dyDescent="0.25">
      <c r="O280" s="214"/>
    </row>
    <row r="281" spans="15:15" s="213" customFormat="1" x14ac:dyDescent="0.25">
      <c r="O281" s="214"/>
    </row>
    <row r="282" spans="15:15" s="213" customFormat="1" x14ac:dyDescent="0.25">
      <c r="O282" s="214"/>
    </row>
    <row r="283" spans="15:15" s="213" customFormat="1" x14ac:dyDescent="0.25">
      <c r="O283" s="214"/>
    </row>
    <row r="284" spans="15:15" s="213" customFormat="1" x14ac:dyDescent="0.25">
      <c r="O284" s="214"/>
    </row>
    <row r="285" spans="15:15" s="213" customFormat="1" x14ac:dyDescent="0.25">
      <c r="O285" s="214"/>
    </row>
    <row r="286" spans="15:15" s="213" customFormat="1" x14ac:dyDescent="0.25">
      <c r="O286" s="214"/>
    </row>
    <row r="287" spans="15:15" s="213" customFormat="1" x14ac:dyDescent="0.25">
      <c r="O287" s="214"/>
    </row>
    <row r="288" spans="15:15" s="213" customFormat="1" x14ac:dyDescent="0.25">
      <c r="O288" s="214"/>
    </row>
    <row r="289" spans="15:15" s="213" customFormat="1" x14ac:dyDescent="0.25">
      <c r="O289" s="214"/>
    </row>
    <row r="290" spans="15:15" s="213" customFormat="1" x14ac:dyDescent="0.25">
      <c r="O290" s="214"/>
    </row>
    <row r="291" spans="15:15" s="213" customFormat="1" x14ac:dyDescent="0.25">
      <c r="O291" s="214"/>
    </row>
    <row r="292" spans="15:15" s="213" customFormat="1" x14ac:dyDescent="0.25">
      <c r="O292" s="214"/>
    </row>
    <row r="293" spans="15:15" s="213" customFormat="1" x14ac:dyDescent="0.25">
      <c r="O293" s="214"/>
    </row>
    <row r="294" spans="15:15" s="213" customFormat="1" x14ac:dyDescent="0.25">
      <c r="O294" s="214"/>
    </row>
    <row r="295" spans="15:15" s="213" customFormat="1" x14ac:dyDescent="0.25">
      <c r="O295" s="214"/>
    </row>
    <row r="296" spans="15:15" s="213" customFormat="1" x14ac:dyDescent="0.25">
      <c r="O296" s="214"/>
    </row>
    <row r="297" spans="15:15" s="213" customFormat="1" x14ac:dyDescent="0.25">
      <c r="O297" s="214"/>
    </row>
    <row r="298" spans="15:15" s="213" customFormat="1" x14ac:dyDescent="0.25">
      <c r="O298" s="214"/>
    </row>
    <row r="299" spans="15:15" s="213" customFormat="1" x14ac:dyDescent="0.25">
      <c r="O299" s="214"/>
    </row>
    <row r="300" spans="15:15" s="213" customFormat="1" x14ac:dyDescent="0.25">
      <c r="O300" s="214"/>
    </row>
    <row r="301" spans="15:15" s="213" customFormat="1" x14ac:dyDescent="0.25">
      <c r="O301" s="214"/>
    </row>
    <row r="302" spans="15:15" s="213" customFormat="1" x14ac:dyDescent="0.25">
      <c r="O302" s="214"/>
    </row>
  </sheetData>
  <mergeCells count="13">
    <mergeCell ref="A170:D170"/>
    <mergeCell ref="A168:D168"/>
    <mergeCell ref="N1:N2"/>
    <mergeCell ref="G1:G2"/>
    <mergeCell ref="O1:O2"/>
    <mergeCell ref="A169:D169"/>
    <mergeCell ref="A1:A2"/>
    <mergeCell ref="B1:B2"/>
    <mergeCell ref="C1:C2"/>
    <mergeCell ref="H1:H2"/>
    <mergeCell ref="I1:I2"/>
    <mergeCell ref="K1:K2"/>
    <mergeCell ref="J1:J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266700</xdr:colOff>
                    <xdr:row>168</xdr:row>
                    <xdr:rowOff>28575</xdr:rowOff>
                  </from>
                  <to>
                    <xdr:col>5</xdr:col>
                    <xdr:colOff>314325</xdr:colOff>
                    <xdr:row>168</xdr:row>
                    <xdr:rowOff>238125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4</xdr:col>
                    <xdr:colOff>266700</xdr:colOff>
                    <xdr:row>169</xdr:row>
                    <xdr:rowOff>38100</xdr:rowOff>
                  </from>
                  <to>
                    <xdr:col>5</xdr:col>
                    <xdr:colOff>314325</xdr:colOff>
                    <xdr:row>169</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FDB5"/>
  </sheetPr>
  <dimension ref="A1:AZ73"/>
  <sheetViews>
    <sheetView zoomScale="80" zoomScaleNormal="80" workbookViewId="0">
      <selection activeCell="D13" sqref="D13"/>
    </sheetView>
  </sheetViews>
  <sheetFormatPr defaultColWidth="8.85546875" defaultRowHeight="18.75" x14ac:dyDescent="0.3"/>
  <cols>
    <col min="1" max="1" width="7.42578125" style="128" customWidth="1"/>
    <col min="2" max="2" width="160.85546875" style="75" customWidth="1"/>
    <col min="3" max="3" width="8.85546875" style="234" customWidth="1"/>
    <col min="4" max="52" width="8.85546875" style="234"/>
    <col min="53" max="16384" width="8.85546875" style="117"/>
  </cols>
  <sheetData>
    <row r="1" spans="1:7" ht="18" x14ac:dyDescent="0.35">
      <c r="A1" s="289" t="s">
        <v>189</v>
      </c>
      <c r="B1" s="116"/>
    </row>
    <row r="2" spans="1:7" ht="18" x14ac:dyDescent="0.35">
      <c r="A2" s="118"/>
      <c r="B2" s="119"/>
      <c r="D2" s="319" t="s">
        <v>77</v>
      </c>
      <c r="E2" s="319"/>
      <c r="F2" s="319"/>
    </row>
    <row r="3" spans="1:7" ht="18" x14ac:dyDescent="0.35">
      <c r="A3" s="120"/>
      <c r="B3" s="121"/>
    </row>
    <row r="4" spans="1:7" ht="18" x14ac:dyDescent="0.35">
      <c r="A4" s="120"/>
      <c r="B4" s="121"/>
    </row>
    <row r="5" spans="1:7" ht="18" x14ac:dyDescent="0.35">
      <c r="A5" s="120"/>
      <c r="B5" s="121"/>
      <c r="D5" s="319" t="s">
        <v>183</v>
      </c>
      <c r="E5" s="319"/>
      <c r="F5" s="319"/>
      <c r="G5" s="319"/>
    </row>
    <row r="6" spans="1:7" ht="18" x14ac:dyDescent="0.35">
      <c r="A6" s="120"/>
      <c r="B6" s="121"/>
    </row>
    <row r="7" spans="1:7" ht="18" x14ac:dyDescent="0.35">
      <c r="A7" s="120"/>
      <c r="B7" s="121"/>
    </row>
    <row r="8" spans="1:7" ht="18" x14ac:dyDescent="0.35">
      <c r="A8" s="120"/>
      <c r="B8" s="121"/>
    </row>
    <row r="9" spans="1:7" ht="18" x14ac:dyDescent="0.35">
      <c r="A9" s="120"/>
      <c r="B9" s="121"/>
    </row>
    <row r="10" spans="1:7" ht="18" x14ac:dyDescent="0.35">
      <c r="A10" s="120"/>
      <c r="B10" s="121"/>
    </row>
    <row r="11" spans="1:7" ht="18" x14ac:dyDescent="0.35">
      <c r="A11" s="120"/>
      <c r="B11" s="121"/>
    </row>
    <row r="12" spans="1:7" ht="18" x14ac:dyDescent="0.35">
      <c r="A12" s="120"/>
      <c r="B12" s="121"/>
    </row>
    <row r="13" spans="1:7" ht="18" x14ac:dyDescent="0.35">
      <c r="A13" s="120"/>
      <c r="B13" s="121"/>
    </row>
    <row r="14" spans="1:7" ht="18" x14ac:dyDescent="0.35">
      <c r="A14" s="120"/>
      <c r="B14" s="121"/>
    </row>
    <row r="15" spans="1:7" ht="18" x14ac:dyDescent="0.35">
      <c r="A15" s="120"/>
      <c r="B15" s="121"/>
    </row>
    <row r="16" spans="1:7" ht="18" x14ac:dyDescent="0.35">
      <c r="A16" s="120"/>
      <c r="B16" s="121"/>
    </row>
    <row r="17" spans="1:2" ht="18" x14ac:dyDescent="0.35">
      <c r="A17" s="120"/>
      <c r="B17" s="121"/>
    </row>
    <row r="18" spans="1:2" ht="18" x14ac:dyDescent="0.35">
      <c r="A18" s="120"/>
      <c r="B18" s="121"/>
    </row>
    <row r="19" spans="1:2" ht="18" x14ac:dyDescent="0.35">
      <c r="A19" s="120"/>
      <c r="B19" s="121"/>
    </row>
    <row r="20" spans="1:2" ht="18" x14ac:dyDescent="0.35">
      <c r="A20" s="120"/>
      <c r="B20" s="121"/>
    </row>
    <row r="21" spans="1:2" ht="18" x14ac:dyDescent="0.35">
      <c r="A21" s="120"/>
      <c r="B21" s="121"/>
    </row>
    <row r="22" spans="1:2" ht="18" x14ac:dyDescent="0.35">
      <c r="A22" s="120"/>
      <c r="B22" s="121"/>
    </row>
    <row r="23" spans="1:2" ht="18" x14ac:dyDescent="0.35">
      <c r="A23" s="120"/>
      <c r="B23" s="121"/>
    </row>
    <row r="24" spans="1:2" ht="18" x14ac:dyDescent="0.35">
      <c r="A24" s="120"/>
      <c r="B24" s="121"/>
    </row>
    <row r="25" spans="1:2" ht="18" x14ac:dyDescent="0.35">
      <c r="A25" s="120"/>
      <c r="B25" s="121"/>
    </row>
    <row r="26" spans="1:2" ht="18" x14ac:dyDescent="0.35">
      <c r="A26" s="120"/>
      <c r="B26" s="121"/>
    </row>
    <row r="27" spans="1:2" ht="18" x14ac:dyDescent="0.35">
      <c r="A27" s="120"/>
      <c r="B27" s="121"/>
    </row>
    <row r="28" spans="1:2" ht="18" x14ac:dyDescent="0.35">
      <c r="A28" s="118" t="s">
        <v>23</v>
      </c>
      <c r="B28" s="116"/>
    </row>
    <row r="29" spans="1:2" ht="18" x14ac:dyDescent="0.35">
      <c r="A29" s="118"/>
      <c r="B29" s="119"/>
    </row>
    <row r="30" spans="1:2" ht="18" x14ac:dyDescent="0.35">
      <c r="A30" s="120"/>
      <c r="B30" s="121"/>
    </row>
    <row r="31" spans="1:2" ht="18" x14ac:dyDescent="0.35">
      <c r="A31" s="120"/>
      <c r="B31" s="121"/>
    </row>
    <row r="32" spans="1:2" ht="18" x14ac:dyDescent="0.35">
      <c r="A32" s="120"/>
      <c r="B32" s="121"/>
    </row>
    <row r="33" spans="1:2" ht="18" x14ac:dyDescent="0.35">
      <c r="A33" s="120"/>
      <c r="B33" s="121"/>
    </row>
    <row r="34" spans="1:2" ht="18" x14ac:dyDescent="0.35">
      <c r="A34" s="120"/>
      <c r="B34" s="121"/>
    </row>
    <row r="35" spans="1:2" ht="18" x14ac:dyDescent="0.35">
      <c r="A35" s="120"/>
      <c r="B35" s="121"/>
    </row>
    <row r="36" spans="1:2" ht="18" x14ac:dyDescent="0.35">
      <c r="A36" s="120"/>
      <c r="B36" s="121"/>
    </row>
    <row r="37" spans="1:2" ht="18" x14ac:dyDescent="0.35">
      <c r="A37" s="120"/>
      <c r="B37" s="121"/>
    </row>
    <row r="38" spans="1:2" ht="18" x14ac:dyDescent="0.35">
      <c r="A38" s="120"/>
      <c r="B38" s="121"/>
    </row>
    <row r="39" spans="1:2" ht="18" x14ac:dyDescent="0.35">
      <c r="A39" s="120"/>
      <c r="B39" s="121"/>
    </row>
    <row r="40" spans="1:2" x14ac:dyDescent="0.3">
      <c r="A40" s="120"/>
      <c r="B40" s="121"/>
    </row>
    <row r="41" spans="1:2" x14ac:dyDescent="0.3">
      <c r="A41" s="120"/>
      <c r="B41" s="121"/>
    </row>
    <row r="42" spans="1:2" x14ac:dyDescent="0.3">
      <c r="A42" s="120"/>
      <c r="B42" s="121"/>
    </row>
    <row r="43" spans="1:2" x14ac:dyDescent="0.3">
      <c r="A43" s="120"/>
      <c r="B43" s="121"/>
    </row>
    <row r="44" spans="1:2" x14ac:dyDescent="0.3">
      <c r="A44" s="120"/>
      <c r="B44" s="121"/>
    </row>
    <row r="45" spans="1:2" x14ac:dyDescent="0.3">
      <c r="A45" s="120"/>
      <c r="B45" s="121"/>
    </row>
    <row r="46" spans="1:2" x14ac:dyDescent="0.3">
      <c r="A46" s="120"/>
      <c r="B46" s="121"/>
    </row>
    <row r="47" spans="1:2" x14ac:dyDescent="0.3">
      <c r="A47" s="120"/>
      <c r="B47" s="121"/>
    </row>
    <row r="48" spans="1:2" x14ac:dyDescent="0.3">
      <c r="A48" s="120"/>
      <c r="B48" s="121"/>
    </row>
    <row r="49" spans="1:2" x14ac:dyDescent="0.3">
      <c r="A49" s="120"/>
      <c r="B49" s="121"/>
    </row>
    <row r="50" spans="1:2" x14ac:dyDescent="0.3">
      <c r="A50" s="120"/>
      <c r="B50" s="121"/>
    </row>
    <row r="51" spans="1:2" x14ac:dyDescent="0.3">
      <c r="A51" s="120"/>
      <c r="B51" s="121"/>
    </row>
    <row r="52" spans="1:2" x14ac:dyDescent="0.3">
      <c r="A52" s="120"/>
      <c r="B52" s="121"/>
    </row>
    <row r="53" spans="1:2" x14ac:dyDescent="0.3">
      <c r="A53" s="120"/>
      <c r="B53" s="121"/>
    </row>
    <row r="54" spans="1:2" x14ac:dyDescent="0.3">
      <c r="A54" s="120"/>
      <c r="B54" s="121"/>
    </row>
    <row r="55" spans="1:2" x14ac:dyDescent="0.3">
      <c r="A55" s="120"/>
      <c r="B55" s="121"/>
    </row>
    <row r="56" spans="1:2" x14ac:dyDescent="0.3">
      <c r="A56" s="120"/>
      <c r="B56" s="121"/>
    </row>
    <row r="57" spans="1:2" x14ac:dyDescent="0.3">
      <c r="A57" s="120"/>
      <c r="B57" s="121"/>
    </row>
    <row r="58" spans="1:2" x14ac:dyDescent="0.3">
      <c r="A58" s="120"/>
      <c r="B58" s="121"/>
    </row>
    <row r="59" spans="1:2" x14ac:dyDescent="0.3">
      <c r="A59" s="120"/>
      <c r="B59" s="121"/>
    </row>
    <row r="60" spans="1:2" x14ac:dyDescent="0.3">
      <c r="A60" s="120"/>
      <c r="B60" s="121"/>
    </row>
    <row r="61" spans="1:2" x14ac:dyDescent="0.3">
      <c r="A61" s="120"/>
      <c r="B61" s="121"/>
    </row>
    <row r="62" spans="1:2" x14ac:dyDescent="0.3">
      <c r="A62" s="120"/>
      <c r="B62" s="121"/>
    </row>
    <row r="63" spans="1:2" x14ac:dyDescent="0.3">
      <c r="A63" s="120"/>
      <c r="B63" s="121"/>
    </row>
    <row r="64" spans="1:2" x14ac:dyDescent="0.3">
      <c r="A64" s="120"/>
      <c r="B64" s="121"/>
    </row>
    <row r="65" spans="1:2" x14ac:dyDescent="0.3">
      <c r="A65" s="122"/>
      <c r="B65" s="123"/>
    </row>
    <row r="66" spans="1:2" x14ac:dyDescent="0.3">
      <c r="A66" s="124" t="s">
        <v>76</v>
      </c>
      <c r="B66" s="125"/>
    </row>
    <row r="67" spans="1:2" x14ac:dyDescent="0.3">
      <c r="A67" s="126"/>
      <c r="B67" s="127"/>
    </row>
    <row r="68" spans="1:2" x14ac:dyDescent="0.3">
      <c r="A68" s="126"/>
      <c r="B68" s="127"/>
    </row>
    <row r="69" spans="1:2" x14ac:dyDescent="0.3">
      <c r="A69" s="126"/>
      <c r="B69" s="127"/>
    </row>
    <row r="70" spans="1:2" x14ac:dyDescent="0.3">
      <c r="A70" s="126"/>
      <c r="B70" s="127"/>
    </row>
    <row r="71" spans="1:2" x14ac:dyDescent="0.3">
      <c r="A71" s="126"/>
      <c r="B71" s="127"/>
    </row>
    <row r="72" spans="1:2" x14ac:dyDescent="0.3">
      <c r="A72" s="126"/>
      <c r="B72" s="127"/>
    </row>
    <row r="73" spans="1:2" x14ac:dyDescent="0.3">
      <c r="A73" s="126"/>
      <c r="B73" s="127"/>
    </row>
  </sheetData>
  <mergeCells count="2">
    <mergeCell ref="D2:F2"/>
    <mergeCell ref="D5:G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6AFFF"/>
  </sheetPr>
  <dimension ref="A1:BC304"/>
  <sheetViews>
    <sheetView zoomScale="80" zoomScaleNormal="80" workbookViewId="0">
      <selection activeCell="B5" sqref="B5"/>
    </sheetView>
  </sheetViews>
  <sheetFormatPr defaultColWidth="8.85546875" defaultRowHeight="15" x14ac:dyDescent="0.25"/>
  <cols>
    <col min="2" max="2" width="10.85546875" customWidth="1"/>
    <col min="4" max="4" width="12.7109375" customWidth="1"/>
    <col min="5" max="5" width="11.42578125" customWidth="1"/>
    <col min="6" max="6" width="36.5703125" customWidth="1"/>
    <col min="7" max="7" width="8.42578125" customWidth="1"/>
    <col min="8" max="8" width="29.42578125" customWidth="1"/>
    <col min="9" max="9" width="9.140625" customWidth="1"/>
    <col min="10" max="10" width="13.5703125" style="114" bestFit="1" customWidth="1"/>
    <col min="11" max="11" width="17.140625" customWidth="1"/>
    <col min="12" max="13" width="10.28515625" style="78" customWidth="1"/>
    <col min="14" max="14" width="12.7109375" customWidth="1"/>
    <col min="15" max="15" width="14.85546875" style="57" bestFit="1" customWidth="1"/>
    <col min="16" max="55" width="8.85546875" style="189"/>
  </cols>
  <sheetData>
    <row r="1" spans="1:15" x14ac:dyDescent="0.25">
      <c r="A1" s="309" t="s">
        <v>0</v>
      </c>
      <c r="B1" s="311" t="s">
        <v>19</v>
      </c>
      <c r="C1" s="313" t="s">
        <v>11</v>
      </c>
      <c r="D1" s="29" t="s">
        <v>1</v>
      </c>
      <c r="E1" s="29"/>
      <c r="F1" s="29"/>
      <c r="G1" s="304" t="s">
        <v>86</v>
      </c>
      <c r="H1" s="315" t="s">
        <v>6</v>
      </c>
      <c r="I1" s="317" t="s">
        <v>85</v>
      </c>
      <c r="J1" s="317" t="s">
        <v>181</v>
      </c>
      <c r="K1" s="315" t="s">
        <v>8</v>
      </c>
      <c r="L1" s="201" t="s">
        <v>98</v>
      </c>
      <c r="M1" s="237" t="s">
        <v>103</v>
      </c>
      <c r="N1" s="302" t="s">
        <v>10</v>
      </c>
      <c r="O1" s="306" t="s">
        <v>20</v>
      </c>
    </row>
    <row r="2" spans="1:15" x14ac:dyDescent="0.25">
      <c r="A2" s="310"/>
      <c r="B2" s="312"/>
      <c r="C2" s="314"/>
      <c r="D2" s="30" t="s">
        <v>2</v>
      </c>
      <c r="E2" s="30" t="s">
        <v>3</v>
      </c>
      <c r="F2" s="30" t="s">
        <v>4</v>
      </c>
      <c r="G2" s="305"/>
      <c r="H2" s="316"/>
      <c r="I2" s="318"/>
      <c r="J2" s="318"/>
      <c r="K2" s="316"/>
      <c r="L2" s="202" t="s">
        <v>99</v>
      </c>
      <c r="M2" s="238" t="s">
        <v>104</v>
      </c>
      <c r="N2" s="303"/>
      <c r="O2" s="307"/>
    </row>
    <row r="3" spans="1:15" ht="14.45" x14ac:dyDescent="0.3">
      <c r="A3" s="10">
        <v>1</v>
      </c>
      <c r="B3" s="54">
        <v>44274</v>
      </c>
      <c r="C3" s="11">
        <v>0.625</v>
      </c>
      <c r="D3" s="12" t="s">
        <v>96</v>
      </c>
      <c r="E3" s="12" t="s">
        <v>5</v>
      </c>
      <c r="F3" s="12" t="s">
        <v>97</v>
      </c>
      <c r="G3" s="12"/>
      <c r="H3" s="13"/>
      <c r="I3" s="13"/>
      <c r="J3" s="134"/>
      <c r="K3" s="13"/>
      <c r="L3" s="240"/>
      <c r="M3" s="240"/>
      <c r="N3" s="14"/>
      <c r="O3" s="221"/>
    </row>
    <row r="4" spans="1:15" x14ac:dyDescent="0.25">
      <c r="A4" s="4"/>
      <c r="B4" s="52"/>
      <c r="C4" s="15"/>
      <c r="D4" s="16"/>
      <c r="E4" s="16"/>
      <c r="F4" s="16"/>
      <c r="G4" s="16"/>
      <c r="H4" s="17" t="s">
        <v>43</v>
      </c>
      <c r="I4" s="37" t="s">
        <v>16</v>
      </c>
      <c r="J4" s="140"/>
      <c r="K4" s="17" t="s">
        <v>100</v>
      </c>
      <c r="L4" s="241">
        <v>5</v>
      </c>
      <c r="M4" s="241">
        <f>L4/Table1!F10</f>
        <v>0.5</v>
      </c>
      <c r="N4" s="18">
        <f>L4*0.25</f>
        <v>1.25</v>
      </c>
      <c r="O4" s="222"/>
    </row>
    <row r="5" spans="1:15" x14ac:dyDescent="0.25">
      <c r="A5" s="1"/>
      <c r="B5" s="3"/>
      <c r="C5" s="19">
        <v>0.64583333333333337</v>
      </c>
      <c r="D5" s="17" t="s">
        <v>96</v>
      </c>
      <c r="E5" s="17" t="s">
        <v>5</v>
      </c>
      <c r="F5" s="17" t="s">
        <v>101</v>
      </c>
      <c r="G5" s="37" t="s">
        <v>16</v>
      </c>
      <c r="H5" s="16"/>
      <c r="I5" s="16"/>
      <c r="J5" s="144"/>
      <c r="K5" s="16"/>
      <c r="L5" s="242"/>
      <c r="M5" s="242"/>
      <c r="N5" s="20"/>
      <c r="O5" s="223"/>
    </row>
    <row r="6" spans="1:15" x14ac:dyDescent="0.25">
      <c r="A6" s="4"/>
      <c r="B6" s="52"/>
      <c r="C6" s="15"/>
      <c r="D6" s="16"/>
      <c r="E6" s="16"/>
      <c r="F6" s="16"/>
      <c r="G6" s="16"/>
      <c r="H6" s="17" t="s">
        <v>9</v>
      </c>
      <c r="I6" s="37" t="s">
        <v>16</v>
      </c>
      <c r="J6" s="140"/>
      <c r="K6" s="17" t="s">
        <v>7</v>
      </c>
      <c r="L6" s="241">
        <v>15.5</v>
      </c>
      <c r="M6" s="249">
        <f>L6/Table1!F14</f>
        <v>0.34444444444444444</v>
      </c>
      <c r="N6" s="18">
        <f>L6*2.5</f>
        <v>38.75</v>
      </c>
      <c r="O6" s="222"/>
    </row>
    <row r="7" spans="1:15" ht="14.45" x14ac:dyDescent="0.3">
      <c r="A7" s="1"/>
      <c r="B7" s="3"/>
      <c r="C7" s="19">
        <v>0.67708333333333337</v>
      </c>
      <c r="D7" s="17" t="s">
        <v>96</v>
      </c>
      <c r="E7" s="17" t="s">
        <v>5</v>
      </c>
      <c r="F7" s="17" t="s">
        <v>106</v>
      </c>
      <c r="G7" s="17"/>
      <c r="H7" s="16"/>
      <c r="I7" s="16"/>
      <c r="J7" s="138"/>
      <c r="K7" s="16"/>
      <c r="L7" s="242"/>
      <c r="M7" s="242"/>
      <c r="N7" s="20"/>
      <c r="O7" s="223"/>
    </row>
    <row r="8" spans="1:15" x14ac:dyDescent="0.25">
      <c r="A8" s="4"/>
      <c r="B8" s="52"/>
      <c r="C8" s="15"/>
      <c r="D8" s="16"/>
      <c r="E8" s="16"/>
      <c r="F8" s="16"/>
      <c r="G8" s="16"/>
      <c r="H8" s="17" t="s">
        <v>116</v>
      </c>
      <c r="I8" s="37" t="s">
        <v>16</v>
      </c>
      <c r="J8" s="139"/>
      <c r="K8" s="17" t="s">
        <v>109</v>
      </c>
      <c r="L8" s="241">
        <v>811</v>
      </c>
      <c r="M8" s="249">
        <v>2.25</v>
      </c>
      <c r="N8" s="18">
        <v>114</v>
      </c>
      <c r="O8" s="222" t="s">
        <v>21</v>
      </c>
    </row>
    <row r="9" spans="1:15" ht="14.45" x14ac:dyDescent="0.3">
      <c r="A9" s="1"/>
      <c r="B9" s="3"/>
      <c r="C9" s="19">
        <v>0.84722222222222221</v>
      </c>
      <c r="D9" s="17" t="s">
        <v>107</v>
      </c>
      <c r="E9" s="17" t="s">
        <v>5</v>
      </c>
      <c r="F9" s="17" t="s">
        <v>108</v>
      </c>
      <c r="G9" s="17"/>
      <c r="H9" s="16"/>
      <c r="I9" s="16"/>
      <c r="J9" s="138"/>
      <c r="K9" s="16"/>
      <c r="L9" s="242"/>
      <c r="M9" s="242"/>
      <c r="N9" s="20"/>
      <c r="O9" s="223"/>
    </row>
    <row r="10" spans="1:15" ht="15.75" thickBot="1" x14ac:dyDescent="0.3">
      <c r="A10" s="7"/>
      <c r="B10" s="53"/>
      <c r="C10" s="21"/>
      <c r="D10" s="22"/>
      <c r="E10" s="22"/>
      <c r="F10" s="22"/>
      <c r="G10" s="22"/>
      <c r="H10" s="23" t="s">
        <v>45</v>
      </c>
      <c r="I10" s="48" t="s">
        <v>16</v>
      </c>
      <c r="J10" s="154"/>
      <c r="K10" s="23" t="s">
        <v>110</v>
      </c>
      <c r="L10" s="243">
        <v>391</v>
      </c>
      <c r="M10" s="250">
        <f>L10/Table1!F13</f>
        <v>6.0153846153846153</v>
      </c>
      <c r="N10" s="24">
        <v>271</v>
      </c>
      <c r="O10" s="224"/>
    </row>
    <row r="11" spans="1:15" thickTop="1" x14ac:dyDescent="0.3">
      <c r="A11" s="8">
        <v>2</v>
      </c>
      <c r="B11" s="55">
        <v>44275</v>
      </c>
      <c r="C11" s="49">
        <v>9.7222222222222224E-2</v>
      </c>
      <c r="D11" s="25" t="s">
        <v>111</v>
      </c>
      <c r="E11" s="25" t="s">
        <v>5</v>
      </c>
      <c r="F11" s="25" t="s">
        <v>105</v>
      </c>
      <c r="G11" s="25"/>
      <c r="H11" s="26"/>
      <c r="I11" s="26"/>
      <c r="J11" s="159"/>
      <c r="K11" s="26"/>
      <c r="L11" s="244"/>
      <c r="M11" s="244"/>
      <c r="N11" s="27"/>
      <c r="O11" s="225"/>
    </row>
    <row r="12" spans="1:15" ht="14.45" x14ac:dyDescent="0.3">
      <c r="A12" s="4"/>
      <c r="B12" s="52"/>
      <c r="C12" s="15"/>
      <c r="D12" s="16"/>
      <c r="E12" s="16"/>
      <c r="F12" s="16"/>
      <c r="G12" s="16"/>
      <c r="H12" s="17"/>
      <c r="I12" s="50"/>
      <c r="J12" s="160"/>
      <c r="K12" s="17"/>
      <c r="L12" s="241"/>
      <c r="M12" s="241"/>
      <c r="N12" s="18"/>
      <c r="O12" s="222"/>
    </row>
    <row r="13" spans="1:15" ht="14.45" x14ac:dyDescent="0.3">
      <c r="A13" s="1"/>
      <c r="B13" s="3"/>
      <c r="C13" s="51"/>
      <c r="D13" s="17" t="s">
        <v>112</v>
      </c>
      <c r="E13" s="17" t="s">
        <v>113</v>
      </c>
      <c r="F13" s="17"/>
      <c r="G13" s="17"/>
      <c r="H13" s="16"/>
      <c r="I13" s="16"/>
      <c r="J13" s="138"/>
      <c r="K13" s="16"/>
      <c r="L13" s="242"/>
      <c r="M13" s="242"/>
      <c r="N13" s="20"/>
      <c r="O13" s="223"/>
    </row>
    <row r="14" spans="1:15" ht="14.45" x14ac:dyDescent="0.3">
      <c r="A14" s="4"/>
      <c r="B14" s="52"/>
      <c r="C14" s="15"/>
      <c r="D14" s="16"/>
      <c r="E14" s="16"/>
      <c r="F14" s="16"/>
      <c r="G14" s="16"/>
      <c r="H14" s="17"/>
      <c r="I14" s="17"/>
      <c r="J14" s="139"/>
      <c r="K14" s="17"/>
      <c r="L14" s="241"/>
      <c r="M14" s="241"/>
      <c r="N14" s="28"/>
      <c r="O14" s="222"/>
    </row>
    <row r="15" spans="1:15" ht="14.45" x14ac:dyDescent="0.3">
      <c r="A15" s="1"/>
      <c r="B15" s="3"/>
      <c r="C15" s="51"/>
      <c r="D15" s="17"/>
      <c r="E15" s="17"/>
      <c r="F15" s="17"/>
      <c r="G15" s="17"/>
      <c r="H15" s="16"/>
      <c r="I15" s="16"/>
      <c r="J15" s="138"/>
      <c r="K15" s="16"/>
      <c r="L15" s="242"/>
      <c r="M15" s="242"/>
      <c r="N15" s="20"/>
      <c r="O15" s="223"/>
    </row>
    <row r="16" spans="1:15" ht="14.45" x14ac:dyDescent="0.3">
      <c r="A16" s="4"/>
      <c r="B16" s="52"/>
      <c r="C16" s="15"/>
      <c r="D16" s="16"/>
      <c r="E16" s="16"/>
      <c r="F16" s="16"/>
      <c r="G16" s="16"/>
      <c r="H16" s="17"/>
      <c r="I16" s="17"/>
      <c r="J16" s="160"/>
      <c r="K16" s="17"/>
      <c r="L16" s="241"/>
      <c r="M16" s="241"/>
      <c r="N16" s="28"/>
      <c r="O16" s="222"/>
    </row>
    <row r="17" spans="1:15" ht="14.45" x14ac:dyDescent="0.3">
      <c r="A17" s="1"/>
      <c r="B17" s="3"/>
      <c r="C17" s="51"/>
      <c r="D17" s="17"/>
      <c r="E17" s="17"/>
      <c r="F17" s="17"/>
      <c r="G17" s="17"/>
      <c r="H17" s="16"/>
      <c r="I17" s="16"/>
      <c r="J17" s="138"/>
      <c r="K17" s="16"/>
      <c r="L17" s="242"/>
      <c r="M17" s="242"/>
      <c r="N17" s="20"/>
      <c r="O17" s="223"/>
    </row>
    <row r="18" spans="1:15" thickBot="1" x14ac:dyDescent="0.35">
      <c r="A18" s="7"/>
      <c r="B18" s="53"/>
      <c r="C18" s="21"/>
      <c r="D18" s="22"/>
      <c r="E18" s="22"/>
      <c r="F18" s="22"/>
      <c r="G18" s="22"/>
      <c r="H18" s="23"/>
      <c r="I18" s="23"/>
      <c r="J18" s="139"/>
      <c r="K18" s="23"/>
      <c r="L18" s="243"/>
      <c r="M18" s="243"/>
      <c r="N18" s="251"/>
      <c r="O18" s="224"/>
    </row>
    <row r="19" spans="1:15" thickTop="1" x14ac:dyDescent="0.3">
      <c r="A19" s="1">
        <v>3</v>
      </c>
      <c r="B19" s="38"/>
      <c r="C19" s="252"/>
      <c r="D19" s="25"/>
      <c r="E19" s="25"/>
      <c r="F19" s="25"/>
      <c r="G19" s="25"/>
      <c r="H19" s="26"/>
      <c r="I19" s="26"/>
      <c r="J19" s="159"/>
      <c r="K19" s="26"/>
      <c r="L19" s="244"/>
      <c r="M19" s="244"/>
      <c r="N19" s="27"/>
      <c r="O19" s="225"/>
    </row>
    <row r="20" spans="1:15" ht="14.45" x14ac:dyDescent="0.3">
      <c r="A20" s="4"/>
      <c r="B20" s="52"/>
      <c r="C20" s="15"/>
      <c r="D20" s="16"/>
      <c r="E20" s="16"/>
      <c r="F20" s="16"/>
      <c r="G20" s="16"/>
      <c r="H20" s="17"/>
      <c r="I20" s="17"/>
      <c r="J20" s="160"/>
      <c r="K20" s="17"/>
      <c r="L20" s="241"/>
      <c r="M20" s="241"/>
      <c r="N20" s="28"/>
      <c r="O20" s="222"/>
    </row>
    <row r="21" spans="1:15" ht="14.45" x14ac:dyDescent="0.3">
      <c r="A21" s="1"/>
      <c r="B21" s="3"/>
      <c r="C21" s="51"/>
      <c r="D21" s="17"/>
      <c r="E21" s="17"/>
      <c r="F21" s="17"/>
      <c r="G21" s="17"/>
      <c r="H21" s="16"/>
      <c r="I21" s="16"/>
      <c r="J21" s="138"/>
      <c r="K21" s="16"/>
      <c r="L21" s="242"/>
      <c r="M21" s="242"/>
      <c r="N21" s="20"/>
      <c r="O21" s="223"/>
    </row>
    <row r="22" spans="1:15" ht="14.45" x14ac:dyDescent="0.3">
      <c r="A22" s="4"/>
      <c r="B22" s="52"/>
      <c r="C22" s="15"/>
      <c r="D22" s="16"/>
      <c r="E22" s="16"/>
      <c r="F22" s="16"/>
      <c r="G22" s="16"/>
      <c r="H22" s="17"/>
      <c r="I22" s="17"/>
      <c r="J22" s="139"/>
      <c r="K22" s="17"/>
      <c r="L22" s="241"/>
      <c r="M22" s="241"/>
      <c r="N22" s="28"/>
      <c r="O22" s="222"/>
    </row>
    <row r="23" spans="1:15" thickBot="1" x14ac:dyDescent="0.35">
      <c r="A23" s="9"/>
      <c r="B23" s="40"/>
      <c r="C23" s="253"/>
      <c r="D23" s="23"/>
      <c r="E23" s="23"/>
      <c r="F23" s="23"/>
      <c r="G23" s="23"/>
      <c r="H23" s="5"/>
      <c r="I23" s="5"/>
      <c r="J23" s="22"/>
      <c r="K23" s="5"/>
      <c r="L23" s="245"/>
      <c r="M23" s="245"/>
      <c r="N23" s="6"/>
      <c r="O23" s="288"/>
    </row>
    <row r="24" spans="1:15" ht="22.5" thickTop="1" x14ac:dyDescent="0.35">
      <c r="A24" s="38"/>
      <c r="B24" s="38"/>
      <c r="C24" s="38"/>
      <c r="D24" s="39"/>
      <c r="E24" s="39"/>
      <c r="F24" s="42" t="s">
        <v>17</v>
      </c>
      <c r="G24" s="39"/>
      <c r="H24" s="39"/>
      <c r="I24" s="39"/>
      <c r="J24" s="147"/>
      <c r="K24" s="39"/>
      <c r="L24" s="38"/>
      <c r="M24" s="38"/>
      <c r="N24" s="39"/>
      <c r="O24" s="56"/>
    </row>
    <row r="25" spans="1:15" ht="21.75" x14ac:dyDescent="0.35">
      <c r="A25" s="3"/>
      <c r="B25" s="3"/>
      <c r="C25" s="3"/>
      <c r="D25" s="2"/>
      <c r="E25" s="2"/>
      <c r="F25" s="43" t="s">
        <v>17</v>
      </c>
      <c r="G25" s="2"/>
      <c r="H25" s="2"/>
      <c r="I25" s="2"/>
      <c r="J25" s="168"/>
      <c r="K25" s="2"/>
      <c r="L25" s="3"/>
      <c r="M25" s="3"/>
      <c r="N25" s="2"/>
      <c r="O25" s="56"/>
    </row>
    <row r="26" spans="1:15" ht="21" x14ac:dyDescent="0.4">
      <c r="A26" s="76" t="s">
        <v>28</v>
      </c>
      <c r="B26" s="76"/>
      <c r="C26" s="76"/>
      <c r="D26" s="76"/>
      <c r="E26" s="76"/>
      <c r="F26" s="77"/>
      <c r="G26" s="76"/>
      <c r="H26" s="76"/>
      <c r="I26" s="76"/>
      <c r="J26" s="168"/>
      <c r="K26" s="76"/>
      <c r="L26" s="239"/>
      <c r="M26" s="239"/>
      <c r="N26" s="76"/>
      <c r="O26" s="56"/>
    </row>
    <row r="27" spans="1:15" ht="21.75" x14ac:dyDescent="0.35">
      <c r="A27" s="3"/>
      <c r="B27" s="3"/>
      <c r="C27" s="3"/>
      <c r="D27" s="2"/>
      <c r="E27" s="2"/>
      <c r="F27" s="43" t="s">
        <v>17</v>
      </c>
      <c r="G27" s="2"/>
      <c r="H27" s="2"/>
      <c r="I27" s="2"/>
      <c r="J27" s="168"/>
      <c r="K27" s="2"/>
      <c r="L27" s="3"/>
      <c r="M27" s="3"/>
      <c r="N27" s="2"/>
      <c r="O27" s="56"/>
    </row>
    <row r="28" spans="1:15" ht="22.5" thickBot="1" x14ac:dyDescent="0.4">
      <c r="A28" s="40"/>
      <c r="B28" s="40"/>
      <c r="C28" s="40"/>
      <c r="D28" s="41"/>
      <c r="E28" s="41"/>
      <c r="F28" s="44" t="s">
        <v>17</v>
      </c>
      <c r="G28" s="41"/>
      <c r="H28" s="41"/>
      <c r="I28" s="41"/>
      <c r="J28" s="147"/>
      <c r="K28" s="41"/>
      <c r="L28" s="40"/>
      <c r="M28" s="40"/>
      <c r="N28" s="41"/>
      <c r="O28" s="56"/>
    </row>
    <row r="29" spans="1:15" ht="15.6" thickTop="1" thickBot="1" x14ac:dyDescent="0.35">
      <c r="A29" s="60">
        <v>15</v>
      </c>
      <c r="B29" s="69">
        <v>44290</v>
      </c>
      <c r="C29" s="70">
        <v>0.44930555555555557</v>
      </c>
      <c r="D29" s="61" t="s">
        <v>96</v>
      </c>
      <c r="E29" s="61" t="s">
        <v>5</v>
      </c>
      <c r="F29" s="61" t="s">
        <v>97</v>
      </c>
      <c r="G29" s="61"/>
      <c r="H29" s="62"/>
      <c r="I29" s="286"/>
      <c r="J29" s="286"/>
      <c r="K29" s="287"/>
      <c r="L29" s="246"/>
      <c r="M29" s="246"/>
      <c r="N29" s="63"/>
      <c r="O29" s="56"/>
    </row>
    <row r="30" spans="1:15" thickBot="1" x14ac:dyDescent="0.35">
      <c r="A30" s="1"/>
      <c r="B30" s="3"/>
      <c r="C30" s="59"/>
      <c r="D30" s="2"/>
      <c r="E30" s="2"/>
      <c r="F30" s="2"/>
      <c r="G30" s="2"/>
      <c r="H30" s="2"/>
      <c r="I30" s="2"/>
      <c r="J30" s="2"/>
      <c r="K30" s="2"/>
      <c r="L30" s="3"/>
      <c r="M30" s="3"/>
      <c r="N30" s="64"/>
      <c r="O30" s="56"/>
    </row>
    <row r="31" spans="1:15" ht="15.6" thickTop="1" thickBot="1" x14ac:dyDescent="0.35">
      <c r="A31" s="65">
        <v>15</v>
      </c>
      <c r="B31" s="66" t="s">
        <v>24</v>
      </c>
      <c r="C31" s="67"/>
      <c r="D31" s="68"/>
      <c r="E31" s="33"/>
      <c r="F31" s="34" t="s">
        <v>12</v>
      </c>
      <c r="G31" s="45">
        <v>23</v>
      </c>
      <c r="H31" s="35" t="s">
        <v>15</v>
      </c>
      <c r="I31" s="285">
        <v>29</v>
      </c>
      <c r="J31" s="277">
        <v>2</v>
      </c>
      <c r="K31" s="254"/>
      <c r="L31" s="247"/>
      <c r="M31" s="254" t="s">
        <v>13</v>
      </c>
      <c r="N31" s="47">
        <v>17278.79</v>
      </c>
      <c r="O31" s="56"/>
    </row>
    <row r="32" spans="1:15" ht="14.45" x14ac:dyDescent="0.3">
      <c r="A32" s="32"/>
      <c r="B32" s="32"/>
      <c r="C32" s="32"/>
      <c r="D32" s="31"/>
      <c r="E32" s="31"/>
      <c r="F32" s="31"/>
      <c r="G32" s="31"/>
      <c r="H32" s="31"/>
      <c r="I32" s="72" t="s">
        <v>22</v>
      </c>
      <c r="J32" s="147"/>
      <c r="K32" s="31"/>
      <c r="L32" s="32"/>
      <c r="M32" s="32"/>
      <c r="N32" s="31"/>
      <c r="O32" s="56"/>
    </row>
    <row r="33" spans="1:55" ht="14.45" x14ac:dyDescent="0.3">
      <c r="A33" s="32"/>
      <c r="B33" s="32"/>
      <c r="C33" s="32"/>
      <c r="D33" s="31"/>
      <c r="E33" s="31"/>
      <c r="F33" s="31"/>
      <c r="G33" s="31"/>
      <c r="H33" s="31"/>
      <c r="I33" s="31"/>
      <c r="J33" s="168"/>
      <c r="K33" s="31"/>
      <c r="L33" s="32"/>
      <c r="M33" s="32"/>
      <c r="N33" s="31"/>
      <c r="O33" s="56"/>
    </row>
    <row r="34" spans="1:55" s="114" customFormat="1" ht="15" customHeight="1" x14ac:dyDescent="0.3">
      <c r="A34" s="320" t="s">
        <v>87</v>
      </c>
      <c r="B34" s="320"/>
      <c r="C34" s="320"/>
      <c r="D34" s="320"/>
      <c r="E34" s="168"/>
      <c r="F34" s="168"/>
      <c r="G34" s="129"/>
      <c r="H34" s="129"/>
      <c r="I34" s="129"/>
      <c r="J34" s="168"/>
      <c r="K34" s="129"/>
      <c r="L34" s="129"/>
      <c r="M34" s="129"/>
      <c r="N34" s="129"/>
      <c r="O34" s="56"/>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row>
    <row r="35" spans="1:55" s="220" customFormat="1" ht="21.75" customHeight="1" x14ac:dyDescent="0.3">
      <c r="A35" s="321" t="s">
        <v>121</v>
      </c>
      <c r="B35" s="300"/>
      <c r="C35" s="300"/>
      <c r="D35" s="300"/>
      <c r="E35" s="232"/>
      <c r="F35" s="233" t="s">
        <v>122</v>
      </c>
      <c r="G35" s="217"/>
      <c r="H35" s="217"/>
      <c r="I35" s="217"/>
      <c r="J35" s="168"/>
      <c r="K35" s="218"/>
      <c r="L35" s="218"/>
      <c r="M35" s="218"/>
      <c r="N35" s="217"/>
      <c r="O35" s="216"/>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row>
    <row r="36" spans="1:55" s="220" customFormat="1" ht="21.75" customHeight="1" x14ac:dyDescent="0.3">
      <c r="A36" s="321" t="s">
        <v>88</v>
      </c>
      <c r="B36" s="300"/>
      <c r="C36" s="300"/>
      <c r="D36" s="300"/>
      <c r="E36" s="232"/>
      <c r="F36" s="233" t="s">
        <v>122</v>
      </c>
      <c r="G36" s="217"/>
      <c r="H36" s="217"/>
      <c r="I36" s="217"/>
      <c r="J36" s="147"/>
      <c r="K36" s="218"/>
      <c r="L36" s="218"/>
      <c r="M36" s="218"/>
      <c r="N36" s="217"/>
      <c r="O36" s="216"/>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row>
    <row r="37" spans="1:55" ht="14.45" x14ac:dyDescent="0.3">
      <c r="A37" s="58"/>
      <c r="B37" s="32"/>
      <c r="C37" s="32"/>
      <c r="D37" s="31"/>
      <c r="E37" s="31"/>
      <c r="F37" s="31"/>
      <c r="G37" s="31"/>
      <c r="H37" s="31"/>
      <c r="I37" s="31"/>
      <c r="J37" s="168"/>
      <c r="K37" s="73" t="s">
        <v>26</v>
      </c>
      <c r="L37" s="248"/>
      <c r="M37" s="248"/>
      <c r="N37" s="31"/>
      <c r="O37" s="56"/>
    </row>
    <row r="38" spans="1:55" ht="14.45" x14ac:dyDescent="0.3">
      <c r="A38" s="32"/>
      <c r="B38" s="32"/>
      <c r="C38" s="32"/>
      <c r="D38" s="31"/>
      <c r="E38" s="31"/>
      <c r="F38" s="31"/>
      <c r="G38" s="31"/>
      <c r="H38" s="31"/>
      <c r="I38" s="31"/>
      <c r="J38" s="168"/>
      <c r="K38" s="73" t="s">
        <v>27</v>
      </c>
      <c r="L38" s="248"/>
      <c r="M38" s="248"/>
      <c r="N38" s="31"/>
      <c r="O38" s="56"/>
    </row>
    <row r="39" spans="1:55" ht="18" x14ac:dyDescent="0.35">
      <c r="A39" s="74" t="s">
        <v>25</v>
      </c>
      <c r="B39" s="32"/>
      <c r="C39" s="32"/>
      <c r="D39" s="31"/>
      <c r="E39" s="31"/>
      <c r="F39" s="31"/>
      <c r="G39" s="31"/>
      <c r="H39" s="31"/>
      <c r="I39" s="31"/>
      <c r="J39" s="168"/>
      <c r="K39" s="31"/>
      <c r="L39" s="32"/>
      <c r="M39" s="32"/>
      <c r="N39" s="31"/>
      <c r="O39" s="56"/>
    </row>
    <row r="40" spans="1:55" ht="14.45" x14ac:dyDescent="0.3">
      <c r="A40" s="71" t="s">
        <v>172</v>
      </c>
      <c r="B40" s="31"/>
      <c r="C40" s="31"/>
      <c r="D40" s="31"/>
      <c r="E40" s="31"/>
      <c r="F40" s="31"/>
      <c r="G40" s="31"/>
      <c r="H40" s="31"/>
      <c r="I40" s="31"/>
      <c r="J40" s="147"/>
      <c r="K40" s="31"/>
      <c r="L40" s="32"/>
      <c r="M40" s="32"/>
      <c r="N40" s="31"/>
      <c r="O40" s="56"/>
    </row>
    <row r="41" spans="1:55" ht="14.45" x14ac:dyDescent="0.3">
      <c r="A41" s="71" t="s">
        <v>173</v>
      </c>
      <c r="B41" s="31"/>
      <c r="C41" s="31"/>
      <c r="D41" s="31"/>
      <c r="E41" s="31"/>
      <c r="F41" s="31"/>
      <c r="G41" s="31"/>
      <c r="H41" s="31"/>
      <c r="I41" s="31"/>
      <c r="J41" s="168"/>
      <c r="K41" s="31"/>
      <c r="L41" s="32"/>
      <c r="M41" s="32"/>
      <c r="N41" s="31"/>
      <c r="O41" s="56"/>
    </row>
    <row r="42" spans="1:55" ht="14.45" x14ac:dyDescent="0.3">
      <c r="A42" s="71" t="s">
        <v>174</v>
      </c>
      <c r="B42" s="31"/>
      <c r="C42" s="31"/>
      <c r="D42" s="31"/>
      <c r="E42" s="31"/>
      <c r="F42" s="31"/>
      <c r="G42" s="31"/>
      <c r="H42" s="31"/>
      <c r="I42" s="31"/>
      <c r="J42" s="168"/>
      <c r="K42" s="31"/>
      <c r="L42" s="32"/>
      <c r="M42" s="32"/>
      <c r="N42" s="31"/>
      <c r="O42" s="56"/>
    </row>
    <row r="43" spans="1:55" ht="14.45" x14ac:dyDescent="0.3">
      <c r="A43" s="71" t="s">
        <v>177</v>
      </c>
      <c r="B43" s="31"/>
      <c r="C43" s="31"/>
      <c r="D43" s="31"/>
      <c r="E43" s="31"/>
      <c r="F43" s="31"/>
      <c r="G43" s="31"/>
      <c r="H43" s="31"/>
      <c r="I43" s="31"/>
      <c r="J43" s="168"/>
      <c r="K43" s="31"/>
      <c r="L43" s="32"/>
      <c r="M43" s="32"/>
      <c r="N43" s="31"/>
      <c r="O43" s="56"/>
    </row>
    <row r="44" spans="1:55" ht="14.45" x14ac:dyDescent="0.3">
      <c r="A44" s="71" t="s">
        <v>175</v>
      </c>
      <c r="B44" s="31"/>
      <c r="C44" s="31"/>
      <c r="D44" s="31"/>
      <c r="E44" s="31"/>
      <c r="F44" s="31"/>
      <c r="G44" s="31"/>
      <c r="H44" s="31"/>
      <c r="I44" s="31"/>
      <c r="J44" s="147"/>
      <c r="K44" s="31"/>
      <c r="L44" s="32"/>
      <c r="M44" s="32"/>
      <c r="N44" s="31"/>
      <c r="O44" s="56"/>
    </row>
    <row r="45" spans="1:55" ht="14.45" x14ac:dyDescent="0.3">
      <c r="A45" s="71" t="s">
        <v>176</v>
      </c>
      <c r="B45" s="31"/>
      <c r="C45" s="31"/>
      <c r="D45" s="31"/>
      <c r="E45" s="31"/>
      <c r="F45" s="31"/>
      <c r="G45" s="31"/>
      <c r="H45" s="31"/>
      <c r="I45" s="31"/>
      <c r="J45" s="168"/>
      <c r="K45" s="31"/>
      <c r="L45" s="32"/>
      <c r="M45" s="32"/>
      <c r="N45" s="31"/>
      <c r="O45" s="56"/>
    </row>
    <row r="46" spans="1:55" ht="18" x14ac:dyDescent="0.35">
      <c r="A46" s="75" t="s">
        <v>178</v>
      </c>
      <c r="B46" s="31"/>
      <c r="C46" s="31"/>
      <c r="D46" s="31"/>
      <c r="E46" s="31"/>
      <c r="F46" s="31"/>
      <c r="G46" s="31"/>
      <c r="H46" s="31"/>
      <c r="I46" s="84" t="s">
        <v>37</v>
      </c>
      <c r="J46" s="168"/>
      <c r="K46" s="31"/>
      <c r="L46" s="32"/>
      <c r="M46" s="32"/>
      <c r="N46" s="31"/>
      <c r="O46" s="56"/>
    </row>
    <row r="47" spans="1:55" x14ac:dyDescent="0.25">
      <c r="A47" s="31"/>
      <c r="B47" s="31"/>
      <c r="C47" s="31"/>
      <c r="D47" s="31"/>
      <c r="E47" s="31"/>
      <c r="F47" s="31"/>
      <c r="G47" s="31"/>
      <c r="H47" s="31"/>
      <c r="I47" s="31"/>
      <c r="J47" s="168"/>
      <c r="K47" s="31"/>
      <c r="L47" s="32"/>
      <c r="M47" s="32"/>
      <c r="N47" s="31"/>
      <c r="O47" s="56"/>
    </row>
    <row r="48" spans="1:55" x14ac:dyDescent="0.25">
      <c r="A48" s="31"/>
      <c r="B48" s="31"/>
      <c r="C48" s="31"/>
      <c r="D48" s="31"/>
      <c r="E48" s="31"/>
      <c r="F48" s="31"/>
      <c r="G48" s="31"/>
      <c r="H48" s="31"/>
      <c r="I48" s="31"/>
      <c r="J48" s="147"/>
      <c r="K48" s="31"/>
      <c r="L48" s="32"/>
      <c r="M48" s="32"/>
      <c r="N48" s="31"/>
      <c r="O48" s="56"/>
    </row>
    <row r="49" spans="1:15" x14ac:dyDescent="0.25">
      <c r="A49" s="31"/>
      <c r="B49" s="31"/>
      <c r="C49" s="31"/>
      <c r="D49" s="31"/>
      <c r="E49" s="31"/>
      <c r="F49" s="31"/>
      <c r="G49" s="31"/>
      <c r="H49" s="31"/>
      <c r="I49" s="31"/>
      <c r="J49" s="168"/>
      <c r="K49" s="31"/>
      <c r="L49" s="32"/>
      <c r="M49" s="32"/>
      <c r="N49" s="31"/>
      <c r="O49" s="56"/>
    </row>
    <row r="50" spans="1:15" s="189" customFormat="1" x14ac:dyDescent="0.25">
      <c r="L50" s="235"/>
      <c r="M50" s="235"/>
      <c r="O50" s="214"/>
    </row>
    <row r="51" spans="1:15" s="189" customFormat="1" x14ac:dyDescent="0.25">
      <c r="L51" s="235"/>
      <c r="M51" s="235"/>
      <c r="O51" s="214"/>
    </row>
    <row r="52" spans="1:15" s="189" customFormat="1" x14ac:dyDescent="0.25">
      <c r="L52" s="235"/>
      <c r="M52" s="235"/>
      <c r="O52" s="214"/>
    </row>
    <row r="53" spans="1:15" s="189" customFormat="1" x14ac:dyDescent="0.25">
      <c r="L53" s="235"/>
      <c r="M53" s="235"/>
      <c r="O53" s="214"/>
    </row>
    <row r="54" spans="1:15" s="189" customFormat="1" x14ac:dyDescent="0.25">
      <c r="L54" s="235"/>
      <c r="M54" s="235"/>
      <c r="O54" s="214"/>
    </row>
    <row r="55" spans="1:15" s="189" customFormat="1" x14ac:dyDescent="0.25">
      <c r="L55" s="235"/>
      <c r="M55" s="235"/>
      <c r="O55" s="214"/>
    </row>
    <row r="56" spans="1:15" s="189" customFormat="1" x14ac:dyDescent="0.25">
      <c r="L56" s="235"/>
      <c r="M56" s="235"/>
      <c r="O56" s="214"/>
    </row>
    <row r="57" spans="1:15" s="189" customFormat="1" x14ac:dyDescent="0.25">
      <c r="L57" s="235"/>
      <c r="M57" s="235"/>
      <c r="O57" s="214"/>
    </row>
    <row r="58" spans="1:15" s="189" customFormat="1" x14ac:dyDescent="0.25">
      <c r="L58" s="235"/>
      <c r="M58" s="235"/>
      <c r="O58" s="214"/>
    </row>
    <row r="59" spans="1:15" s="189" customFormat="1" x14ac:dyDescent="0.25">
      <c r="L59" s="235"/>
      <c r="M59" s="235"/>
      <c r="O59" s="214"/>
    </row>
    <row r="60" spans="1:15" s="189" customFormat="1" x14ac:dyDescent="0.25">
      <c r="L60" s="235"/>
      <c r="M60" s="235"/>
      <c r="O60" s="214"/>
    </row>
    <row r="61" spans="1:15" s="189" customFormat="1" x14ac:dyDescent="0.25">
      <c r="L61" s="235"/>
      <c r="M61" s="235"/>
      <c r="O61" s="214"/>
    </row>
    <row r="62" spans="1:15" s="189" customFormat="1" x14ac:dyDescent="0.25">
      <c r="L62" s="235"/>
      <c r="M62" s="235"/>
      <c r="O62" s="214"/>
    </row>
    <row r="63" spans="1:15" s="189" customFormat="1" x14ac:dyDescent="0.25">
      <c r="L63" s="235"/>
      <c r="M63" s="235"/>
      <c r="O63" s="214"/>
    </row>
    <row r="64" spans="1:15" s="189" customFormat="1" x14ac:dyDescent="0.25">
      <c r="L64" s="235"/>
      <c r="M64" s="235"/>
      <c r="O64" s="214"/>
    </row>
    <row r="65" spans="12:15" s="189" customFormat="1" x14ac:dyDescent="0.25">
      <c r="L65" s="235"/>
      <c r="M65" s="235"/>
      <c r="O65" s="214"/>
    </row>
    <row r="66" spans="12:15" s="189" customFormat="1" x14ac:dyDescent="0.25">
      <c r="L66" s="235"/>
      <c r="M66" s="235"/>
      <c r="O66" s="214"/>
    </row>
    <row r="67" spans="12:15" s="189" customFormat="1" x14ac:dyDescent="0.25">
      <c r="L67" s="235"/>
      <c r="M67" s="235"/>
      <c r="O67" s="214"/>
    </row>
    <row r="68" spans="12:15" s="189" customFormat="1" x14ac:dyDescent="0.25">
      <c r="L68" s="235"/>
      <c r="M68" s="235"/>
      <c r="O68" s="214"/>
    </row>
    <row r="69" spans="12:15" s="189" customFormat="1" x14ac:dyDescent="0.25">
      <c r="L69" s="235"/>
      <c r="M69" s="235"/>
      <c r="O69" s="214"/>
    </row>
    <row r="70" spans="12:15" s="189" customFormat="1" x14ac:dyDescent="0.25">
      <c r="L70" s="235"/>
      <c r="M70" s="235"/>
      <c r="O70" s="214"/>
    </row>
    <row r="71" spans="12:15" s="189" customFormat="1" x14ac:dyDescent="0.25">
      <c r="L71" s="235"/>
      <c r="M71" s="235"/>
      <c r="O71" s="214"/>
    </row>
    <row r="72" spans="12:15" s="189" customFormat="1" x14ac:dyDescent="0.25">
      <c r="L72" s="235"/>
      <c r="M72" s="235"/>
      <c r="O72" s="214"/>
    </row>
    <row r="73" spans="12:15" s="189" customFormat="1" x14ac:dyDescent="0.25">
      <c r="L73" s="235"/>
      <c r="M73" s="235"/>
      <c r="O73" s="214"/>
    </row>
    <row r="74" spans="12:15" s="189" customFormat="1" x14ac:dyDescent="0.25">
      <c r="L74" s="235"/>
      <c r="M74" s="235"/>
      <c r="O74" s="214"/>
    </row>
    <row r="75" spans="12:15" s="189" customFormat="1" x14ac:dyDescent="0.25">
      <c r="L75" s="235"/>
      <c r="M75" s="235"/>
      <c r="O75" s="214"/>
    </row>
    <row r="76" spans="12:15" s="189" customFormat="1" x14ac:dyDescent="0.25">
      <c r="L76" s="235"/>
      <c r="M76" s="235"/>
      <c r="O76" s="214"/>
    </row>
    <row r="77" spans="12:15" s="189" customFormat="1" x14ac:dyDescent="0.25">
      <c r="L77" s="235"/>
      <c r="M77" s="235"/>
      <c r="O77" s="214"/>
    </row>
    <row r="78" spans="12:15" s="189" customFormat="1" x14ac:dyDescent="0.25">
      <c r="L78" s="235"/>
      <c r="M78" s="235"/>
      <c r="O78" s="214"/>
    </row>
    <row r="79" spans="12:15" s="189" customFormat="1" x14ac:dyDescent="0.25">
      <c r="L79" s="235"/>
      <c r="M79" s="235"/>
      <c r="O79" s="214"/>
    </row>
    <row r="80" spans="12:15" s="189" customFormat="1" x14ac:dyDescent="0.25">
      <c r="L80" s="235"/>
      <c r="M80" s="235"/>
      <c r="O80" s="214"/>
    </row>
    <row r="81" spans="12:15" s="189" customFormat="1" x14ac:dyDescent="0.25">
      <c r="L81" s="235"/>
      <c r="M81" s="235"/>
      <c r="O81" s="214"/>
    </row>
    <row r="82" spans="12:15" s="189" customFormat="1" x14ac:dyDescent="0.25">
      <c r="L82" s="235"/>
      <c r="M82" s="235"/>
      <c r="O82" s="214"/>
    </row>
    <row r="83" spans="12:15" s="189" customFormat="1" x14ac:dyDescent="0.25">
      <c r="L83" s="235"/>
      <c r="M83" s="235"/>
      <c r="O83" s="214"/>
    </row>
    <row r="84" spans="12:15" s="189" customFormat="1" x14ac:dyDescent="0.25">
      <c r="L84" s="235"/>
      <c r="M84" s="235"/>
      <c r="O84" s="214"/>
    </row>
    <row r="85" spans="12:15" s="189" customFormat="1" x14ac:dyDescent="0.25">
      <c r="L85" s="235"/>
      <c r="M85" s="235"/>
      <c r="O85" s="214"/>
    </row>
    <row r="86" spans="12:15" s="189" customFormat="1" x14ac:dyDescent="0.25">
      <c r="L86" s="235"/>
      <c r="M86" s="235"/>
      <c r="O86" s="214"/>
    </row>
    <row r="87" spans="12:15" s="189" customFormat="1" x14ac:dyDescent="0.25">
      <c r="L87" s="235"/>
      <c r="M87" s="235"/>
      <c r="O87" s="214"/>
    </row>
    <row r="88" spans="12:15" s="189" customFormat="1" x14ac:dyDescent="0.25">
      <c r="L88" s="235"/>
      <c r="M88" s="235"/>
      <c r="O88" s="214"/>
    </row>
    <row r="89" spans="12:15" s="189" customFormat="1" x14ac:dyDescent="0.25">
      <c r="L89" s="235"/>
      <c r="M89" s="235"/>
      <c r="O89" s="214"/>
    </row>
    <row r="90" spans="12:15" s="189" customFormat="1" x14ac:dyDescent="0.25">
      <c r="L90" s="235"/>
      <c r="M90" s="235"/>
      <c r="O90" s="214"/>
    </row>
    <row r="91" spans="12:15" s="189" customFormat="1" x14ac:dyDescent="0.25">
      <c r="L91" s="235"/>
      <c r="M91" s="235"/>
      <c r="O91" s="214"/>
    </row>
    <row r="92" spans="12:15" s="189" customFormat="1" x14ac:dyDescent="0.25">
      <c r="L92" s="235"/>
      <c r="M92" s="235"/>
      <c r="O92" s="214"/>
    </row>
    <row r="93" spans="12:15" s="189" customFormat="1" x14ac:dyDescent="0.25">
      <c r="L93" s="235"/>
      <c r="M93" s="235"/>
      <c r="O93" s="214"/>
    </row>
    <row r="94" spans="12:15" s="189" customFormat="1" x14ac:dyDescent="0.25">
      <c r="L94" s="235"/>
      <c r="M94" s="235"/>
      <c r="O94" s="214"/>
    </row>
    <row r="95" spans="12:15" s="189" customFormat="1" x14ac:dyDescent="0.25">
      <c r="L95" s="235"/>
      <c r="M95" s="235"/>
      <c r="O95" s="214"/>
    </row>
    <row r="96" spans="12:15" s="189" customFormat="1" x14ac:dyDescent="0.25">
      <c r="L96" s="235"/>
      <c r="M96" s="235"/>
      <c r="O96" s="214"/>
    </row>
    <row r="97" spans="12:15" s="189" customFormat="1" x14ac:dyDescent="0.25">
      <c r="L97" s="235"/>
      <c r="M97" s="235"/>
      <c r="O97" s="214"/>
    </row>
    <row r="98" spans="12:15" s="189" customFormat="1" x14ac:dyDescent="0.25">
      <c r="L98" s="235"/>
      <c r="M98" s="235"/>
      <c r="O98" s="214"/>
    </row>
    <row r="99" spans="12:15" s="189" customFormat="1" x14ac:dyDescent="0.25">
      <c r="L99" s="235"/>
      <c r="M99" s="235"/>
      <c r="O99" s="214"/>
    </row>
    <row r="100" spans="12:15" s="189" customFormat="1" x14ac:dyDescent="0.25">
      <c r="L100" s="235"/>
      <c r="M100" s="235"/>
      <c r="O100" s="214"/>
    </row>
    <row r="101" spans="12:15" s="189" customFormat="1" x14ac:dyDescent="0.25">
      <c r="L101" s="235"/>
      <c r="M101" s="235"/>
      <c r="O101" s="214"/>
    </row>
    <row r="102" spans="12:15" s="189" customFormat="1" x14ac:dyDescent="0.25">
      <c r="L102" s="235"/>
      <c r="M102" s="235"/>
      <c r="O102" s="214"/>
    </row>
    <row r="103" spans="12:15" s="189" customFormat="1" x14ac:dyDescent="0.25">
      <c r="L103" s="235"/>
      <c r="M103" s="235"/>
      <c r="O103" s="214"/>
    </row>
    <row r="104" spans="12:15" s="189" customFormat="1" x14ac:dyDescent="0.25">
      <c r="L104" s="235"/>
      <c r="M104" s="235"/>
      <c r="O104" s="214"/>
    </row>
    <row r="105" spans="12:15" s="189" customFormat="1" x14ac:dyDescent="0.25">
      <c r="L105" s="235"/>
      <c r="M105" s="235"/>
      <c r="O105" s="214"/>
    </row>
    <row r="106" spans="12:15" s="189" customFormat="1" x14ac:dyDescent="0.25">
      <c r="L106" s="235"/>
      <c r="M106" s="235"/>
      <c r="O106" s="214"/>
    </row>
    <row r="107" spans="12:15" s="189" customFormat="1" x14ac:dyDescent="0.25">
      <c r="L107" s="235"/>
      <c r="M107" s="235"/>
      <c r="O107" s="214"/>
    </row>
    <row r="108" spans="12:15" s="189" customFormat="1" x14ac:dyDescent="0.25">
      <c r="L108" s="235"/>
      <c r="M108" s="235"/>
      <c r="O108" s="214"/>
    </row>
    <row r="109" spans="12:15" s="189" customFormat="1" x14ac:dyDescent="0.25">
      <c r="L109" s="235"/>
      <c r="M109" s="235"/>
      <c r="O109" s="214"/>
    </row>
    <row r="110" spans="12:15" s="189" customFormat="1" x14ac:dyDescent="0.25">
      <c r="L110" s="235"/>
      <c r="M110" s="235"/>
      <c r="O110" s="214"/>
    </row>
    <row r="111" spans="12:15" s="189" customFormat="1" x14ac:dyDescent="0.25">
      <c r="L111" s="235"/>
      <c r="M111" s="235"/>
      <c r="O111" s="214"/>
    </row>
    <row r="112" spans="12:15" s="189" customFormat="1" x14ac:dyDescent="0.25">
      <c r="L112" s="235"/>
      <c r="M112" s="235"/>
      <c r="O112" s="214"/>
    </row>
    <row r="113" spans="12:15" s="189" customFormat="1" x14ac:dyDescent="0.25">
      <c r="L113" s="235"/>
      <c r="M113" s="235"/>
      <c r="O113" s="214"/>
    </row>
    <row r="114" spans="12:15" s="189" customFormat="1" x14ac:dyDescent="0.25">
      <c r="L114" s="235"/>
      <c r="M114" s="235"/>
      <c r="O114" s="214"/>
    </row>
    <row r="115" spans="12:15" s="189" customFormat="1" x14ac:dyDescent="0.25">
      <c r="L115" s="235"/>
      <c r="M115" s="235"/>
      <c r="O115" s="214"/>
    </row>
    <row r="116" spans="12:15" s="189" customFormat="1" x14ac:dyDescent="0.25">
      <c r="L116" s="235"/>
      <c r="M116" s="235"/>
      <c r="O116" s="214"/>
    </row>
    <row r="117" spans="12:15" s="189" customFormat="1" x14ac:dyDescent="0.25">
      <c r="L117" s="235"/>
      <c r="M117" s="235"/>
      <c r="O117" s="214"/>
    </row>
    <row r="118" spans="12:15" s="189" customFormat="1" x14ac:dyDescent="0.25">
      <c r="L118" s="235"/>
      <c r="M118" s="235"/>
      <c r="O118" s="214"/>
    </row>
    <row r="119" spans="12:15" s="189" customFormat="1" x14ac:dyDescent="0.25">
      <c r="L119" s="235"/>
      <c r="M119" s="235"/>
      <c r="O119" s="214"/>
    </row>
    <row r="120" spans="12:15" s="189" customFormat="1" x14ac:dyDescent="0.25">
      <c r="L120" s="235"/>
      <c r="M120" s="235"/>
      <c r="O120" s="214"/>
    </row>
    <row r="121" spans="12:15" s="189" customFormat="1" x14ac:dyDescent="0.25">
      <c r="L121" s="235"/>
      <c r="M121" s="235"/>
      <c r="O121" s="214"/>
    </row>
    <row r="122" spans="12:15" s="189" customFormat="1" x14ac:dyDescent="0.25">
      <c r="L122" s="235"/>
      <c r="M122" s="235"/>
      <c r="O122" s="214"/>
    </row>
    <row r="123" spans="12:15" s="189" customFormat="1" x14ac:dyDescent="0.25">
      <c r="L123" s="235"/>
      <c r="M123" s="235"/>
      <c r="O123" s="214"/>
    </row>
    <row r="124" spans="12:15" s="189" customFormat="1" x14ac:dyDescent="0.25">
      <c r="L124" s="235"/>
      <c r="M124" s="235"/>
      <c r="O124" s="214"/>
    </row>
    <row r="125" spans="12:15" s="189" customFormat="1" x14ac:dyDescent="0.25">
      <c r="L125" s="235"/>
      <c r="M125" s="235"/>
      <c r="O125" s="214"/>
    </row>
    <row r="126" spans="12:15" s="189" customFormat="1" x14ac:dyDescent="0.25">
      <c r="L126" s="235"/>
      <c r="M126" s="235"/>
      <c r="O126" s="214"/>
    </row>
    <row r="127" spans="12:15" s="189" customFormat="1" x14ac:dyDescent="0.25">
      <c r="L127" s="235"/>
      <c r="M127" s="235"/>
      <c r="O127" s="214"/>
    </row>
    <row r="128" spans="12:15" s="189" customFormat="1" x14ac:dyDescent="0.25">
      <c r="L128" s="235"/>
      <c r="M128" s="235"/>
      <c r="O128" s="214"/>
    </row>
    <row r="129" spans="12:15" s="189" customFormat="1" x14ac:dyDescent="0.25">
      <c r="L129" s="235"/>
      <c r="M129" s="235"/>
      <c r="O129" s="214"/>
    </row>
    <row r="130" spans="12:15" s="189" customFormat="1" x14ac:dyDescent="0.25">
      <c r="L130" s="235"/>
      <c r="M130" s="235"/>
      <c r="O130" s="214"/>
    </row>
    <row r="131" spans="12:15" s="189" customFormat="1" x14ac:dyDescent="0.25">
      <c r="L131" s="235"/>
      <c r="M131" s="235"/>
      <c r="O131" s="214"/>
    </row>
    <row r="132" spans="12:15" s="189" customFormat="1" x14ac:dyDescent="0.25">
      <c r="L132" s="235"/>
      <c r="M132" s="235"/>
      <c r="O132" s="214"/>
    </row>
    <row r="133" spans="12:15" s="189" customFormat="1" x14ac:dyDescent="0.25">
      <c r="L133" s="235"/>
      <c r="M133" s="235"/>
      <c r="O133" s="214"/>
    </row>
    <row r="134" spans="12:15" s="189" customFormat="1" x14ac:dyDescent="0.25">
      <c r="L134" s="235"/>
      <c r="M134" s="235"/>
      <c r="O134" s="214"/>
    </row>
    <row r="135" spans="12:15" s="189" customFormat="1" x14ac:dyDescent="0.25">
      <c r="L135" s="235"/>
      <c r="M135" s="235"/>
      <c r="O135" s="214"/>
    </row>
    <row r="136" spans="12:15" s="189" customFormat="1" x14ac:dyDescent="0.25">
      <c r="L136" s="235"/>
      <c r="M136" s="235"/>
      <c r="O136" s="214"/>
    </row>
    <row r="137" spans="12:15" s="189" customFormat="1" x14ac:dyDescent="0.25">
      <c r="L137" s="235"/>
      <c r="M137" s="235"/>
      <c r="O137" s="214"/>
    </row>
    <row r="138" spans="12:15" s="189" customFormat="1" x14ac:dyDescent="0.25">
      <c r="L138" s="235"/>
      <c r="M138" s="235"/>
      <c r="O138" s="214"/>
    </row>
    <row r="139" spans="12:15" s="189" customFormat="1" x14ac:dyDescent="0.25">
      <c r="L139" s="235"/>
      <c r="M139" s="235"/>
      <c r="O139" s="214"/>
    </row>
    <row r="140" spans="12:15" s="189" customFormat="1" x14ac:dyDescent="0.25">
      <c r="L140" s="235"/>
      <c r="M140" s="235"/>
      <c r="O140" s="214"/>
    </row>
    <row r="141" spans="12:15" s="189" customFormat="1" x14ac:dyDescent="0.25">
      <c r="L141" s="235"/>
      <c r="M141" s="235"/>
      <c r="O141" s="214"/>
    </row>
    <row r="142" spans="12:15" s="189" customFormat="1" x14ac:dyDescent="0.25">
      <c r="L142" s="235"/>
      <c r="M142" s="235"/>
      <c r="O142" s="214"/>
    </row>
    <row r="143" spans="12:15" s="189" customFormat="1" x14ac:dyDescent="0.25">
      <c r="L143" s="235"/>
      <c r="M143" s="235"/>
      <c r="O143" s="214"/>
    </row>
    <row r="144" spans="12:15" s="189" customFormat="1" x14ac:dyDescent="0.25">
      <c r="L144" s="235"/>
      <c r="M144" s="235"/>
      <c r="O144" s="214"/>
    </row>
    <row r="145" spans="12:15" s="189" customFormat="1" x14ac:dyDescent="0.25">
      <c r="L145" s="235"/>
      <c r="M145" s="235"/>
      <c r="O145" s="214"/>
    </row>
    <row r="146" spans="12:15" s="189" customFormat="1" x14ac:dyDescent="0.25">
      <c r="L146" s="235"/>
      <c r="M146" s="235"/>
      <c r="O146" s="214"/>
    </row>
    <row r="147" spans="12:15" s="189" customFormat="1" x14ac:dyDescent="0.25">
      <c r="L147" s="235"/>
      <c r="M147" s="235"/>
      <c r="O147" s="214"/>
    </row>
    <row r="148" spans="12:15" s="189" customFormat="1" x14ac:dyDescent="0.25">
      <c r="L148" s="235"/>
      <c r="M148" s="235"/>
      <c r="O148" s="214"/>
    </row>
    <row r="149" spans="12:15" s="189" customFormat="1" x14ac:dyDescent="0.25">
      <c r="L149" s="235"/>
      <c r="M149" s="235"/>
      <c r="O149" s="214"/>
    </row>
    <row r="150" spans="12:15" s="189" customFormat="1" x14ac:dyDescent="0.25">
      <c r="L150" s="235"/>
      <c r="M150" s="235"/>
      <c r="O150" s="214"/>
    </row>
    <row r="151" spans="12:15" s="189" customFormat="1" x14ac:dyDescent="0.25">
      <c r="L151" s="235"/>
      <c r="M151" s="235"/>
      <c r="O151" s="214"/>
    </row>
    <row r="152" spans="12:15" s="189" customFormat="1" x14ac:dyDescent="0.25">
      <c r="L152" s="235"/>
      <c r="M152" s="235"/>
      <c r="O152" s="214"/>
    </row>
    <row r="153" spans="12:15" s="189" customFormat="1" x14ac:dyDescent="0.25">
      <c r="L153" s="235"/>
      <c r="M153" s="235"/>
      <c r="O153" s="214"/>
    </row>
    <row r="154" spans="12:15" s="189" customFormat="1" x14ac:dyDescent="0.25">
      <c r="L154" s="235"/>
      <c r="M154" s="235"/>
      <c r="O154" s="214"/>
    </row>
    <row r="155" spans="12:15" s="189" customFormat="1" x14ac:dyDescent="0.25">
      <c r="L155" s="235"/>
      <c r="M155" s="235"/>
      <c r="O155" s="214"/>
    </row>
    <row r="156" spans="12:15" s="189" customFormat="1" x14ac:dyDescent="0.25">
      <c r="L156" s="235"/>
      <c r="M156" s="235"/>
      <c r="O156" s="214"/>
    </row>
    <row r="157" spans="12:15" s="189" customFormat="1" x14ac:dyDescent="0.25">
      <c r="L157" s="235"/>
      <c r="M157" s="235"/>
      <c r="O157" s="214"/>
    </row>
    <row r="158" spans="12:15" s="189" customFormat="1" x14ac:dyDescent="0.25">
      <c r="L158" s="235"/>
      <c r="M158" s="235"/>
      <c r="O158" s="214"/>
    </row>
    <row r="159" spans="12:15" s="189" customFormat="1" x14ac:dyDescent="0.25">
      <c r="L159" s="235"/>
      <c r="M159" s="235"/>
      <c r="O159" s="214"/>
    </row>
    <row r="160" spans="12:15" s="189" customFormat="1" x14ac:dyDescent="0.25">
      <c r="L160" s="235"/>
      <c r="M160" s="235"/>
      <c r="O160" s="214"/>
    </row>
    <row r="161" spans="10:15" s="189" customFormat="1" x14ac:dyDescent="0.25">
      <c r="L161" s="235"/>
      <c r="M161" s="235"/>
      <c r="O161" s="214"/>
    </row>
    <row r="162" spans="10:15" s="189" customFormat="1" x14ac:dyDescent="0.25">
      <c r="L162" s="235"/>
      <c r="M162" s="235"/>
      <c r="O162" s="214"/>
    </row>
    <row r="163" spans="10:15" s="189" customFormat="1" x14ac:dyDescent="0.25">
      <c r="L163" s="235"/>
      <c r="M163" s="235"/>
      <c r="O163" s="214"/>
    </row>
    <row r="164" spans="10:15" s="189" customFormat="1" x14ac:dyDescent="0.25">
      <c r="L164" s="235"/>
      <c r="M164" s="235"/>
      <c r="O164" s="214"/>
    </row>
    <row r="165" spans="10:15" s="189" customFormat="1" x14ac:dyDescent="0.25">
      <c r="L165" s="235"/>
      <c r="M165" s="235"/>
      <c r="O165" s="214"/>
    </row>
    <row r="166" spans="10:15" s="189" customFormat="1" x14ac:dyDescent="0.25">
      <c r="L166" s="235"/>
      <c r="M166" s="235"/>
      <c r="O166" s="214"/>
    </row>
    <row r="167" spans="10:15" s="189" customFormat="1" x14ac:dyDescent="0.25">
      <c r="L167" s="235"/>
      <c r="M167" s="235"/>
      <c r="O167" s="214"/>
    </row>
    <row r="168" spans="10:15" s="189" customFormat="1" x14ac:dyDescent="0.25">
      <c r="L168" s="235"/>
      <c r="M168" s="235"/>
      <c r="O168" s="214"/>
    </row>
    <row r="169" spans="10:15" s="189" customFormat="1" x14ac:dyDescent="0.25">
      <c r="L169" s="235"/>
      <c r="M169" s="235"/>
      <c r="O169" s="214"/>
    </row>
    <row r="170" spans="10:15" s="189" customFormat="1" x14ac:dyDescent="0.25">
      <c r="L170" s="235"/>
      <c r="M170" s="235"/>
      <c r="O170" s="214"/>
    </row>
    <row r="171" spans="10:15" s="189" customFormat="1" x14ac:dyDescent="0.25">
      <c r="L171" s="235"/>
      <c r="M171" s="235"/>
      <c r="O171" s="214"/>
    </row>
    <row r="172" spans="10:15" s="189" customFormat="1" x14ac:dyDescent="0.25">
      <c r="J172" s="213"/>
      <c r="L172" s="235"/>
      <c r="M172" s="235"/>
      <c r="O172" s="214"/>
    </row>
    <row r="173" spans="10:15" s="189" customFormat="1" x14ac:dyDescent="0.25">
      <c r="J173" s="213"/>
      <c r="L173" s="235"/>
      <c r="M173" s="235"/>
      <c r="O173" s="214"/>
    </row>
    <row r="174" spans="10:15" s="189" customFormat="1" x14ac:dyDescent="0.25">
      <c r="J174" s="213"/>
      <c r="L174" s="235"/>
      <c r="M174" s="235"/>
      <c r="O174" s="214"/>
    </row>
    <row r="175" spans="10:15" s="189" customFormat="1" x14ac:dyDescent="0.25">
      <c r="J175" s="213"/>
      <c r="L175" s="235"/>
      <c r="M175" s="235"/>
      <c r="O175" s="214"/>
    </row>
    <row r="176" spans="10:15" s="189" customFormat="1" x14ac:dyDescent="0.25">
      <c r="J176" s="213"/>
      <c r="L176" s="235"/>
      <c r="M176" s="235"/>
      <c r="O176" s="214"/>
    </row>
    <row r="177" spans="10:15" s="189" customFormat="1" x14ac:dyDescent="0.25">
      <c r="J177" s="213"/>
      <c r="L177" s="235"/>
      <c r="M177" s="235"/>
      <c r="O177" s="214"/>
    </row>
    <row r="178" spans="10:15" s="189" customFormat="1" x14ac:dyDescent="0.25">
      <c r="J178" s="213"/>
      <c r="L178" s="235"/>
      <c r="M178" s="235"/>
      <c r="O178" s="214"/>
    </row>
    <row r="179" spans="10:15" s="189" customFormat="1" x14ac:dyDescent="0.25">
      <c r="J179" s="213"/>
      <c r="L179" s="235"/>
      <c r="M179" s="235"/>
      <c r="O179" s="214"/>
    </row>
    <row r="180" spans="10:15" s="189" customFormat="1" x14ac:dyDescent="0.25">
      <c r="J180" s="213"/>
      <c r="L180" s="235"/>
      <c r="M180" s="235"/>
      <c r="O180" s="214"/>
    </row>
    <row r="181" spans="10:15" s="189" customFormat="1" x14ac:dyDescent="0.25">
      <c r="J181" s="213"/>
      <c r="L181" s="235"/>
      <c r="M181" s="235"/>
      <c r="O181" s="214"/>
    </row>
    <row r="182" spans="10:15" s="189" customFormat="1" x14ac:dyDescent="0.25">
      <c r="J182" s="213"/>
      <c r="L182" s="235"/>
      <c r="M182" s="235"/>
      <c r="O182" s="214"/>
    </row>
    <row r="183" spans="10:15" s="189" customFormat="1" x14ac:dyDescent="0.25">
      <c r="J183" s="213"/>
      <c r="L183" s="235"/>
      <c r="M183" s="235"/>
      <c r="O183" s="214"/>
    </row>
    <row r="184" spans="10:15" s="189" customFormat="1" x14ac:dyDescent="0.25">
      <c r="J184" s="213"/>
      <c r="L184" s="235"/>
      <c r="M184" s="235"/>
      <c r="O184" s="214"/>
    </row>
    <row r="185" spans="10:15" s="189" customFormat="1" x14ac:dyDescent="0.25">
      <c r="J185" s="213"/>
      <c r="L185" s="235"/>
      <c r="M185" s="235"/>
      <c r="O185" s="214"/>
    </row>
    <row r="186" spans="10:15" s="189" customFormat="1" x14ac:dyDescent="0.25">
      <c r="J186" s="213"/>
      <c r="L186" s="235"/>
      <c r="M186" s="235"/>
      <c r="O186" s="214"/>
    </row>
    <row r="187" spans="10:15" s="189" customFormat="1" x14ac:dyDescent="0.25">
      <c r="J187" s="213"/>
      <c r="L187" s="235"/>
      <c r="M187" s="235"/>
      <c r="O187" s="214"/>
    </row>
    <row r="188" spans="10:15" s="189" customFormat="1" x14ac:dyDescent="0.25">
      <c r="J188" s="213"/>
      <c r="L188" s="235"/>
      <c r="M188" s="235"/>
      <c r="O188" s="214"/>
    </row>
    <row r="189" spans="10:15" s="189" customFormat="1" x14ac:dyDescent="0.25">
      <c r="J189" s="213"/>
      <c r="L189" s="235"/>
      <c r="M189" s="235"/>
      <c r="O189" s="214"/>
    </row>
    <row r="190" spans="10:15" s="189" customFormat="1" x14ac:dyDescent="0.25">
      <c r="J190" s="213"/>
      <c r="L190" s="235"/>
      <c r="M190" s="235"/>
      <c r="O190" s="214"/>
    </row>
    <row r="191" spans="10:15" s="189" customFormat="1" x14ac:dyDescent="0.25">
      <c r="J191" s="213"/>
      <c r="L191" s="235"/>
      <c r="M191" s="235"/>
      <c r="O191" s="214"/>
    </row>
    <row r="192" spans="10:15" s="189" customFormat="1" x14ac:dyDescent="0.25">
      <c r="J192" s="213"/>
      <c r="L192" s="235"/>
      <c r="M192" s="235"/>
      <c r="O192" s="214"/>
    </row>
    <row r="193" spans="10:15" s="189" customFormat="1" x14ac:dyDescent="0.25">
      <c r="J193" s="213"/>
      <c r="L193" s="235"/>
      <c r="M193" s="235"/>
      <c r="O193" s="214"/>
    </row>
    <row r="194" spans="10:15" s="189" customFormat="1" x14ac:dyDescent="0.25">
      <c r="J194" s="213"/>
      <c r="L194" s="235"/>
      <c r="M194" s="235"/>
      <c r="O194" s="214"/>
    </row>
    <row r="195" spans="10:15" s="189" customFormat="1" x14ac:dyDescent="0.25">
      <c r="J195" s="213"/>
      <c r="L195" s="235"/>
      <c r="M195" s="235"/>
      <c r="O195" s="214"/>
    </row>
    <row r="196" spans="10:15" s="189" customFormat="1" x14ac:dyDescent="0.25">
      <c r="J196" s="213"/>
      <c r="L196" s="235"/>
      <c r="M196" s="235"/>
      <c r="O196" s="214"/>
    </row>
    <row r="197" spans="10:15" s="189" customFormat="1" x14ac:dyDescent="0.25">
      <c r="J197" s="213"/>
      <c r="L197" s="235"/>
      <c r="M197" s="235"/>
      <c r="O197" s="214"/>
    </row>
    <row r="198" spans="10:15" s="189" customFormat="1" x14ac:dyDescent="0.25">
      <c r="J198" s="213"/>
      <c r="L198" s="235"/>
      <c r="M198" s="235"/>
      <c r="O198" s="214"/>
    </row>
    <row r="199" spans="10:15" s="189" customFormat="1" x14ac:dyDescent="0.25">
      <c r="J199" s="213"/>
      <c r="L199" s="235"/>
      <c r="M199" s="235"/>
      <c r="O199" s="214"/>
    </row>
    <row r="200" spans="10:15" s="189" customFormat="1" x14ac:dyDescent="0.25">
      <c r="J200" s="213"/>
      <c r="L200" s="235"/>
      <c r="M200" s="235"/>
      <c r="O200" s="214"/>
    </row>
    <row r="201" spans="10:15" s="189" customFormat="1" x14ac:dyDescent="0.25">
      <c r="J201" s="213"/>
      <c r="L201" s="235"/>
      <c r="M201" s="235"/>
      <c r="O201" s="214"/>
    </row>
    <row r="202" spans="10:15" s="189" customFormat="1" x14ac:dyDescent="0.25">
      <c r="J202" s="213"/>
      <c r="L202" s="235"/>
      <c r="M202" s="235"/>
      <c r="O202" s="214"/>
    </row>
    <row r="203" spans="10:15" s="189" customFormat="1" x14ac:dyDescent="0.25">
      <c r="J203" s="213"/>
      <c r="L203" s="235"/>
      <c r="M203" s="235"/>
      <c r="O203" s="214"/>
    </row>
    <row r="204" spans="10:15" s="189" customFormat="1" x14ac:dyDescent="0.25">
      <c r="J204" s="213"/>
      <c r="L204" s="235"/>
      <c r="M204" s="235"/>
      <c r="O204" s="214"/>
    </row>
    <row r="205" spans="10:15" s="189" customFormat="1" x14ac:dyDescent="0.25">
      <c r="J205" s="213"/>
      <c r="L205" s="235"/>
      <c r="M205" s="235"/>
      <c r="O205" s="214"/>
    </row>
    <row r="206" spans="10:15" s="189" customFormat="1" x14ac:dyDescent="0.25">
      <c r="J206" s="213"/>
      <c r="L206" s="235"/>
      <c r="M206" s="235"/>
      <c r="O206" s="214"/>
    </row>
    <row r="207" spans="10:15" s="189" customFormat="1" x14ac:dyDescent="0.25">
      <c r="J207" s="213"/>
      <c r="L207" s="235"/>
      <c r="M207" s="235"/>
      <c r="O207" s="214"/>
    </row>
    <row r="208" spans="10:15" s="189" customFormat="1" x14ac:dyDescent="0.25">
      <c r="J208" s="213"/>
      <c r="L208" s="235"/>
      <c r="M208" s="235"/>
      <c r="O208" s="214"/>
    </row>
    <row r="209" spans="10:15" s="189" customFormat="1" x14ac:dyDescent="0.25">
      <c r="J209" s="213"/>
      <c r="L209" s="235"/>
      <c r="M209" s="235"/>
      <c r="O209" s="214"/>
    </row>
    <row r="210" spans="10:15" s="189" customFormat="1" x14ac:dyDescent="0.25">
      <c r="J210" s="213"/>
      <c r="L210" s="235"/>
      <c r="M210" s="235"/>
      <c r="O210" s="214"/>
    </row>
    <row r="211" spans="10:15" s="189" customFormat="1" x14ac:dyDescent="0.25">
      <c r="J211" s="213"/>
      <c r="L211" s="235"/>
      <c r="M211" s="235"/>
      <c r="O211" s="214"/>
    </row>
    <row r="212" spans="10:15" s="189" customFormat="1" x14ac:dyDescent="0.25">
      <c r="J212" s="213"/>
      <c r="L212" s="235"/>
      <c r="M212" s="235"/>
      <c r="O212" s="214"/>
    </row>
    <row r="213" spans="10:15" s="189" customFormat="1" x14ac:dyDescent="0.25">
      <c r="J213" s="213"/>
      <c r="L213" s="235"/>
      <c r="M213" s="235"/>
      <c r="O213" s="214"/>
    </row>
    <row r="214" spans="10:15" s="189" customFormat="1" x14ac:dyDescent="0.25">
      <c r="J214" s="213"/>
      <c r="L214" s="235"/>
      <c r="M214" s="235"/>
      <c r="O214" s="214"/>
    </row>
    <row r="215" spans="10:15" s="189" customFormat="1" x14ac:dyDescent="0.25">
      <c r="J215" s="213"/>
      <c r="L215" s="235"/>
      <c r="M215" s="235"/>
      <c r="O215" s="214"/>
    </row>
    <row r="216" spans="10:15" s="189" customFormat="1" x14ac:dyDescent="0.25">
      <c r="J216" s="213"/>
      <c r="L216" s="235"/>
      <c r="M216" s="235"/>
      <c r="O216" s="214"/>
    </row>
    <row r="217" spans="10:15" s="189" customFormat="1" x14ac:dyDescent="0.25">
      <c r="J217" s="213"/>
      <c r="L217" s="235"/>
      <c r="M217" s="235"/>
      <c r="O217" s="214"/>
    </row>
    <row r="218" spans="10:15" s="189" customFormat="1" x14ac:dyDescent="0.25">
      <c r="J218" s="213"/>
      <c r="L218" s="235"/>
      <c r="M218" s="235"/>
      <c r="O218" s="214"/>
    </row>
    <row r="219" spans="10:15" s="189" customFormat="1" x14ac:dyDescent="0.25">
      <c r="J219" s="213"/>
      <c r="L219" s="235"/>
      <c r="M219" s="235"/>
      <c r="O219" s="214"/>
    </row>
    <row r="220" spans="10:15" s="189" customFormat="1" x14ac:dyDescent="0.25">
      <c r="J220" s="213"/>
      <c r="L220" s="235"/>
      <c r="M220" s="235"/>
      <c r="O220" s="214"/>
    </row>
    <row r="221" spans="10:15" s="189" customFormat="1" x14ac:dyDescent="0.25">
      <c r="J221" s="213"/>
      <c r="L221" s="235"/>
      <c r="M221" s="235"/>
      <c r="O221" s="214"/>
    </row>
    <row r="222" spans="10:15" s="189" customFormat="1" x14ac:dyDescent="0.25">
      <c r="J222" s="213"/>
      <c r="L222" s="235"/>
      <c r="M222" s="235"/>
      <c r="O222" s="214"/>
    </row>
    <row r="223" spans="10:15" s="189" customFormat="1" x14ac:dyDescent="0.25">
      <c r="J223" s="213"/>
      <c r="L223" s="235"/>
      <c r="M223" s="235"/>
      <c r="O223" s="214"/>
    </row>
    <row r="224" spans="10:15" s="189" customFormat="1" x14ac:dyDescent="0.25">
      <c r="J224" s="213"/>
      <c r="L224" s="235"/>
      <c r="M224" s="235"/>
      <c r="O224" s="214"/>
    </row>
    <row r="225" spans="10:15" s="189" customFormat="1" x14ac:dyDescent="0.25">
      <c r="J225" s="213"/>
      <c r="L225" s="235"/>
      <c r="M225" s="235"/>
      <c r="O225" s="214"/>
    </row>
    <row r="226" spans="10:15" s="189" customFormat="1" x14ac:dyDescent="0.25">
      <c r="J226" s="213"/>
      <c r="L226" s="235"/>
      <c r="M226" s="235"/>
      <c r="O226" s="214"/>
    </row>
    <row r="227" spans="10:15" s="189" customFormat="1" x14ac:dyDescent="0.25">
      <c r="J227" s="213"/>
      <c r="L227" s="235"/>
      <c r="M227" s="235"/>
      <c r="O227" s="214"/>
    </row>
    <row r="228" spans="10:15" s="189" customFormat="1" x14ac:dyDescent="0.25">
      <c r="J228" s="213"/>
      <c r="L228" s="235"/>
      <c r="M228" s="235"/>
      <c r="O228" s="214"/>
    </row>
    <row r="229" spans="10:15" s="189" customFormat="1" x14ac:dyDescent="0.25">
      <c r="J229" s="213"/>
      <c r="L229" s="235"/>
      <c r="M229" s="235"/>
      <c r="O229" s="214"/>
    </row>
    <row r="230" spans="10:15" s="189" customFormat="1" x14ac:dyDescent="0.25">
      <c r="J230" s="213"/>
      <c r="L230" s="235"/>
      <c r="M230" s="235"/>
      <c r="O230" s="214"/>
    </row>
    <row r="231" spans="10:15" s="189" customFormat="1" x14ac:dyDescent="0.25">
      <c r="J231" s="213"/>
      <c r="L231" s="235"/>
      <c r="M231" s="235"/>
      <c r="O231" s="214"/>
    </row>
    <row r="232" spans="10:15" s="189" customFormat="1" x14ac:dyDescent="0.25">
      <c r="J232" s="213"/>
      <c r="L232" s="235"/>
      <c r="M232" s="235"/>
      <c r="O232" s="214"/>
    </row>
    <row r="233" spans="10:15" s="189" customFormat="1" x14ac:dyDescent="0.25">
      <c r="J233" s="213"/>
      <c r="L233" s="235"/>
      <c r="M233" s="235"/>
      <c r="O233" s="214"/>
    </row>
    <row r="234" spans="10:15" s="189" customFormat="1" x14ac:dyDescent="0.25">
      <c r="J234" s="213"/>
      <c r="L234" s="235"/>
      <c r="M234" s="235"/>
      <c r="O234" s="214"/>
    </row>
    <row r="235" spans="10:15" s="189" customFormat="1" x14ac:dyDescent="0.25">
      <c r="J235" s="213"/>
      <c r="L235" s="235"/>
      <c r="M235" s="235"/>
      <c r="O235" s="214"/>
    </row>
    <row r="236" spans="10:15" s="189" customFormat="1" x14ac:dyDescent="0.25">
      <c r="J236" s="213"/>
      <c r="L236" s="235"/>
      <c r="M236" s="235"/>
      <c r="O236" s="214"/>
    </row>
    <row r="237" spans="10:15" s="189" customFormat="1" x14ac:dyDescent="0.25">
      <c r="J237" s="213"/>
      <c r="L237" s="235"/>
      <c r="M237" s="235"/>
      <c r="O237" s="214"/>
    </row>
    <row r="238" spans="10:15" s="189" customFormat="1" x14ac:dyDescent="0.25">
      <c r="J238" s="213"/>
      <c r="L238" s="235"/>
      <c r="M238" s="235"/>
      <c r="O238" s="214"/>
    </row>
    <row r="239" spans="10:15" s="189" customFormat="1" x14ac:dyDescent="0.25">
      <c r="J239" s="213"/>
      <c r="L239" s="235"/>
      <c r="M239" s="235"/>
      <c r="O239" s="214"/>
    </row>
    <row r="240" spans="10:15" s="189" customFormat="1" x14ac:dyDescent="0.25">
      <c r="J240" s="213"/>
      <c r="L240" s="235"/>
      <c r="M240" s="235"/>
      <c r="O240" s="214"/>
    </row>
    <row r="241" spans="10:15" s="189" customFormat="1" x14ac:dyDescent="0.25">
      <c r="J241" s="213"/>
      <c r="L241" s="235"/>
      <c r="M241" s="235"/>
      <c r="O241" s="214"/>
    </row>
    <row r="242" spans="10:15" s="189" customFormat="1" x14ac:dyDescent="0.25">
      <c r="J242" s="213"/>
      <c r="L242" s="235"/>
      <c r="M242" s="235"/>
      <c r="O242" s="214"/>
    </row>
    <row r="243" spans="10:15" s="189" customFormat="1" x14ac:dyDescent="0.25">
      <c r="J243" s="213"/>
      <c r="L243" s="235"/>
      <c r="M243" s="235"/>
      <c r="O243" s="214"/>
    </row>
    <row r="244" spans="10:15" s="189" customFormat="1" x14ac:dyDescent="0.25">
      <c r="J244" s="213"/>
      <c r="L244" s="235"/>
      <c r="M244" s="235"/>
      <c r="O244" s="214"/>
    </row>
    <row r="245" spans="10:15" s="189" customFormat="1" x14ac:dyDescent="0.25">
      <c r="J245" s="213"/>
      <c r="L245" s="235"/>
      <c r="M245" s="235"/>
      <c r="O245" s="214"/>
    </row>
    <row r="246" spans="10:15" s="189" customFormat="1" x14ac:dyDescent="0.25">
      <c r="J246" s="213"/>
      <c r="L246" s="235"/>
      <c r="M246" s="235"/>
      <c r="O246" s="214"/>
    </row>
    <row r="247" spans="10:15" s="189" customFormat="1" x14ac:dyDescent="0.25">
      <c r="J247" s="213"/>
      <c r="L247" s="235"/>
      <c r="M247" s="235"/>
      <c r="O247" s="214"/>
    </row>
    <row r="248" spans="10:15" s="189" customFormat="1" x14ac:dyDescent="0.25">
      <c r="J248" s="213"/>
      <c r="L248" s="235"/>
      <c r="M248" s="235"/>
      <c r="O248" s="214"/>
    </row>
    <row r="249" spans="10:15" s="189" customFormat="1" x14ac:dyDescent="0.25">
      <c r="J249" s="213"/>
      <c r="L249" s="235"/>
      <c r="M249" s="235"/>
      <c r="O249" s="214"/>
    </row>
    <row r="250" spans="10:15" s="189" customFormat="1" x14ac:dyDescent="0.25">
      <c r="J250" s="213"/>
      <c r="L250" s="235"/>
      <c r="M250" s="235"/>
      <c r="O250" s="214"/>
    </row>
    <row r="251" spans="10:15" s="189" customFormat="1" x14ac:dyDescent="0.25">
      <c r="J251" s="213"/>
      <c r="L251" s="235"/>
      <c r="M251" s="235"/>
      <c r="O251" s="214"/>
    </row>
    <row r="252" spans="10:15" s="189" customFormat="1" x14ac:dyDescent="0.25">
      <c r="J252" s="213"/>
      <c r="L252" s="235"/>
      <c r="M252" s="235"/>
      <c r="O252" s="214"/>
    </row>
    <row r="253" spans="10:15" s="189" customFormat="1" x14ac:dyDescent="0.25">
      <c r="J253" s="213"/>
      <c r="L253" s="235"/>
      <c r="M253" s="235"/>
      <c r="O253" s="214"/>
    </row>
    <row r="254" spans="10:15" s="189" customFormat="1" x14ac:dyDescent="0.25">
      <c r="J254" s="213"/>
      <c r="L254" s="235"/>
      <c r="M254" s="235"/>
      <c r="O254" s="214"/>
    </row>
    <row r="255" spans="10:15" s="189" customFormat="1" x14ac:dyDescent="0.25">
      <c r="J255" s="213"/>
      <c r="L255" s="235"/>
      <c r="M255" s="235"/>
      <c r="O255" s="214"/>
    </row>
    <row r="256" spans="10:15" s="189" customFormat="1" x14ac:dyDescent="0.25">
      <c r="J256" s="213"/>
      <c r="L256" s="235"/>
      <c r="M256" s="235"/>
      <c r="O256" s="214"/>
    </row>
    <row r="257" spans="10:15" s="189" customFormat="1" x14ac:dyDescent="0.25">
      <c r="J257" s="213"/>
      <c r="L257" s="235"/>
      <c r="M257" s="235"/>
      <c r="O257" s="214"/>
    </row>
    <row r="258" spans="10:15" s="189" customFormat="1" x14ac:dyDescent="0.25">
      <c r="J258" s="213"/>
      <c r="L258" s="235"/>
      <c r="M258" s="235"/>
      <c r="O258" s="214"/>
    </row>
    <row r="259" spans="10:15" s="189" customFormat="1" x14ac:dyDescent="0.25">
      <c r="J259" s="213"/>
      <c r="L259" s="235"/>
      <c r="M259" s="235"/>
      <c r="O259" s="214"/>
    </row>
    <row r="260" spans="10:15" s="189" customFormat="1" x14ac:dyDescent="0.25">
      <c r="J260" s="213"/>
      <c r="L260" s="235"/>
      <c r="M260" s="235"/>
      <c r="O260" s="214"/>
    </row>
    <row r="261" spans="10:15" s="189" customFormat="1" x14ac:dyDescent="0.25">
      <c r="J261" s="213"/>
      <c r="L261" s="235"/>
      <c r="M261" s="235"/>
      <c r="O261" s="214"/>
    </row>
    <row r="262" spans="10:15" s="189" customFormat="1" x14ac:dyDescent="0.25">
      <c r="J262" s="213"/>
      <c r="L262" s="235"/>
      <c r="M262" s="235"/>
      <c r="O262" s="214"/>
    </row>
    <row r="263" spans="10:15" s="189" customFormat="1" x14ac:dyDescent="0.25">
      <c r="J263" s="213"/>
      <c r="L263" s="235"/>
      <c r="M263" s="235"/>
      <c r="O263" s="214"/>
    </row>
    <row r="264" spans="10:15" s="189" customFormat="1" x14ac:dyDescent="0.25">
      <c r="J264" s="213"/>
      <c r="L264" s="235"/>
      <c r="M264" s="235"/>
      <c r="O264" s="214"/>
    </row>
    <row r="265" spans="10:15" s="189" customFormat="1" x14ac:dyDescent="0.25">
      <c r="J265" s="213"/>
      <c r="L265" s="235"/>
      <c r="M265" s="235"/>
      <c r="O265" s="214"/>
    </row>
    <row r="266" spans="10:15" s="189" customFormat="1" x14ac:dyDescent="0.25">
      <c r="J266" s="213"/>
      <c r="L266" s="235"/>
      <c r="M266" s="235"/>
      <c r="O266" s="214"/>
    </row>
    <row r="267" spans="10:15" s="189" customFormat="1" x14ac:dyDescent="0.25">
      <c r="J267" s="213"/>
      <c r="L267" s="235"/>
      <c r="M267" s="235"/>
      <c r="O267" s="214"/>
    </row>
    <row r="268" spans="10:15" s="189" customFormat="1" x14ac:dyDescent="0.25">
      <c r="J268" s="213"/>
      <c r="L268" s="235"/>
      <c r="M268" s="235"/>
      <c r="O268" s="214"/>
    </row>
    <row r="269" spans="10:15" s="189" customFormat="1" x14ac:dyDescent="0.25">
      <c r="J269" s="213"/>
      <c r="L269" s="235"/>
      <c r="M269" s="235"/>
      <c r="O269" s="214"/>
    </row>
    <row r="270" spans="10:15" s="189" customFormat="1" x14ac:dyDescent="0.25">
      <c r="J270" s="213"/>
      <c r="L270" s="235"/>
      <c r="M270" s="235"/>
      <c r="O270" s="214"/>
    </row>
    <row r="271" spans="10:15" s="189" customFormat="1" x14ac:dyDescent="0.25">
      <c r="J271" s="213"/>
      <c r="L271" s="235"/>
      <c r="M271" s="235"/>
      <c r="O271" s="214"/>
    </row>
    <row r="272" spans="10:15" s="189" customFormat="1" x14ac:dyDescent="0.25">
      <c r="J272" s="213"/>
      <c r="L272" s="235"/>
      <c r="M272" s="235"/>
      <c r="O272" s="214"/>
    </row>
    <row r="273" spans="10:15" s="189" customFormat="1" x14ac:dyDescent="0.25">
      <c r="J273" s="213"/>
      <c r="L273" s="235"/>
      <c r="M273" s="235"/>
      <c r="O273" s="214"/>
    </row>
    <row r="274" spans="10:15" s="189" customFormat="1" x14ac:dyDescent="0.25">
      <c r="J274" s="213"/>
      <c r="L274" s="235"/>
      <c r="M274" s="235"/>
      <c r="O274" s="214"/>
    </row>
    <row r="275" spans="10:15" s="189" customFormat="1" x14ac:dyDescent="0.25">
      <c r="J275" s="213"/>
      <c r="L275" s="235"/>
      <c r="M275" s="235"/>
      <c r="O275" s="214"/>
    </row>
    <row r="276" spans="10:15" s="189" customFormat="1" x14ac:dyDescent="0.25">
      <c r="J276" s="213"/>
      <c r="L276" s="235"/>
      <c r="M276" s="235"/>
      <c r="O276" s="214"/>
    </row>
    <row r="277" spans="10:15" s="189" customFormat="1" x14ac:dyDescent="0.25">
      <c r="J277" s="213"/>
      <c r="L277" s="235"/>
      <c r="M277" s="235"/>
      <c r="O277" s="214"/>
    </row>
    <row r="278" spans="10:15" s="189" customFormat="1" x14ac:dyDescent="0.25">
      <c r="J278" s="213"/>
      <c r="L278" s="235"/>
      <c r="M278" s="235"/>
      <c r="O278" s="214"/>
    </row>
    <row r="279" spans="10:15" s="189" customFormat="1" x14ac:dyDescent="0.25">
      <c r="J279" s="213"/>
      <c r="L279" s="235"/>
      <c r="M279" s="235"/>
      <c r="O279" s="214"/>
    </row>
    <row r="280" spans="10:15" s="189" customFormat="1" x14ac:dyDescent="0.25">
      <c r="J280" s="213"/>
      <c r="L280" s="235"/>
      <c r="M280" s="235"/>
      <c r="O280" s="214"/>
    </row>
    <row r="281" spans="10:15" s="189" customFormat="1" x14ac:dyDescent="0.25">
      <c r="J281" s="213"/>
      <c r="L281" s="235"/>
      <c r="M281" s="235"/>
      <c r="O281" s="214"/>
    </row>
    <row r="282" spans="10:15" s="189" customFormat="1" x14ac:dyDescent="0.25">
      <c r="J282" s="213"/>
      <c r="L282" s="235"/>
      <c r="M282" s="235"/>
      <c r="O282" s="214"/>
    </row>
    <row r="283" spans="10:15" s="189" customFormat="1" x14ac:dyDescent="0.25">
      <c r="J283" s="213"/>
      <c r="L283" s="235"/>
      <c r="M283" s="235"/>
      <c r="O283" s="214"/>
    </row>
    <row r="284" spans="10:15" s="189" customFormat="1" x14ac:dyDescent="0.25">
      <c r="J284" s="213"/>
      <c r="L284" s="235"/>
      <c r="M284" s="235"/>
      <c r="O284" s="214"/>
    </row>
    <row r="285" spans="10:15" s="189" customFormat="1" x14ac:dyDescent="0.25">
      <c r="J285" s="213"/>
      <c r="L285" s="235"/>
      <c r="M285" s="235"/>
      <c r="O285" s="214"/>
    </row>
    <row r="286" spans="10:15" s="189" customFormat="1" x14ac:dyDescent="0.25">
      <c r="J286" s="213"/>
      <c r="L286" s="235"/>
      <c r="M286" s="235"/>
      <c r="O286" s="214"/>
    </row>
    <row r="287" spans="10:15" s="189" customFormat="1" x14ac:dyDescent="0.25">
      <c r="J287" s="213"/>
      <c r="L287" s="235"/>
      <c r="M287" s="235"/>
      <c r="O287" s="214"/>
    </row>
    <row r="288" spans="10:15" s="189" customFormat="1" x14ac:dyDescent="0.25">
      <c r="J288" s="213"/>
      <c r="L288" s="235"/>
      <c r="M288" s="235"/>
      <c r="O288" s="214"/>
    </row>
    <row r="289" spans="10:15" s="189" customFormat="1" x14ac:dyDescent="0.25">
      <c r="J289" s="213"/>
      <c r="L289" s="235"/>
      <c r="M289" s="235"/>
      <c r="O289" s="214"/>
    </row>
    <row r="290" spans="10:15" s="189" customFormat="1" x14ac:dyDescent="0.25">
      <c r="J290" s="213"/>
      <c r="L290" s="235"/>
      <c r="M290" s="235"/>
      <c r="O290" s="214"/>
    </row>
    <row r="291" spans="10:15" s="189" customFormat="1" x14ac:dyDescent="0.25">
      <c r="J291" s="213"/>
      <c r="L291" s="235"/>
      <c r="M291" s="235"/>
      <c r="O291" s="214"/>
    </row>
    <row r="292" spans="10:15" s="189" customFormat="1" x14ac:dyDescent="0.25">
      <c r="J292" s="213"/>
      <c r="L292" s="235"/>
      <c r="M292" s="235"/>
      <c r="O292" s="214"/>
    </row>
    <row r="293" spans="10:15" s="189" customFormat="1" x14ac:dyDescent="0.25">
      <c r="J293" s="213"/>
      <c r="L293" s="235"/>
      <c r="M293" s="235"/>
      <c r="O293" s="214"/>
    </row>
    <row r="294" spans="10:15" s="189" customFormat="1" x14ac:dyDescent="0.25">
      <c r="J294" s="213"/>
      <c r="L294" s="235"/>
      <c r="M294" s="235"/>
      <c r="O294" s="214"/>
    </row>
    <row r="295" spans="10:15" s="189" customFormat="1" x14ac:dyDescent="0.25">
      <c r="J295" s="213"/>
      <c r="L295" s="235"/>
      <c r="M295" s="235"/>
      <c r="O295" s="214"/>
    </row>
    <row r="296" spans="10:15" s="189" customFormat="1" x14ac:dyDescent="0.25">
      <c r="J296" s="213"/>
      <c r="L296" s="235"/>
      <c r="M296" s="235"/>
      <c r="O296" s="214"/>
    </row>
    <row r="297" spans="10:15" s="189" customFormat="1" x14ac:dyDescent="0.25">
      <c r="J297" s="213"/>
      <c r="L297" s="235"/>
      <c r="M297" s="235"/>
      <c r="O297" s="214"/>
    </row>
    <row r="298" spans="10:15" s="189" customFormat="1" x14ac:dyDescent="0.25">
      <c r="J298" s="213"/>
      <c r="L298" s="235"/>
      <c r="M298" s="235"/>
      <c r="O298" s="214"/>
    </row>
    <row r="299" spans="10:15" s="189" customFormat="1" x14ac:dyDescent="0.25">
      <c r="J299" s="213"/>
      <c r="L299" s="235"/>
      <c r="M299" s="235"/>
      <c r="O299" s="214"/>
    </row>
    <row r="300" spans="10:15" s="189" customFormat="1" x14ac:dyDescent="0.25">
      <c r="J300" s="213"/>
      <c r="L300" s="235"/>
      <c r="M300" s="235"/>
      <c r="O300" s="214"/>
    </row>
    <row r="301" spans="10:15" s="189" customFormat="1" x14ac:dyDescent="0.25">
      <c r="J301" s="213"/>
      <c r="L301" s="235"/>
      <c r="M301" s="235"/>
      <c r="O301" s="214"/>
    </row>
    <row r="302" spans="10:15" s="189" customFormat="1" x14ac:dyDescent="0.25">
      <c r="J302" s="213"/>
      <c r="L302" s="235"/>
      <c r="M302" s="235"/>
      <c r="O302" s="214"/>
    </row>
    <row r="303" spans="10:15" s="189" customFormat="1" x14ac:dyDescent="0.25">
      <c r="J303" s="114"/>
      <c r="L303" s="235"/>
      <c r="M303" s="235"/>
      <c r="O303" s="214"/>
    </row>
    <row r="304" spans="10:15" s="189" customFormat="1" x14ac:dyDescent="0.25">
      <c r="J304" s="114"/>
      <c r="L304" s="235"/>
      <c r="M304" s="235"/>
      <c r="O304" s="214"/>
    </row>
  </sheetData>
  <mergeCells count="13">
    <mergeCell ref="O1:O2"/>
    <mergeCell ref="A1:A2"/>
    <mergeCell ref="B1:B2"/>
    <mergeCell ref="C1:C2"/>
    <mergeCell ref="G1:G2"/>
    <mergeCell ref="H1:H2"/>
    <mergeCell ref="I1:I2"/>
    <mergeCell ref="J1:J2"/>
    <mergeCell ref="A34:D34"/>
    <mergeCell ref="A35:D35"/>
    <mergeCell ref="A36:D36"/>
    <mergeCell ref="K1:K2"/>
    <mergeCell ref="N1:N2"/>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266700</xdr:colOff>
                    <xdr:row>34</xdr:row>
                    <xdr:rowOff>28575</xdr:rowOff>
                  </from>
                  <to>
                    <xdr:col>5</xdr:col>
                    <xdr:colOff>314325</xdr:colOff>
                    <xdr:row>34</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266700</xdr:colOff>
                    <xdr:row>35</xdr:row>
                    <xdr:rowOff>38100</xdr:rowOff>
                  </from>
                  <to>
                    <xdr:col>5</xdr:col>
                    <xdr:colOff>314325</xdr:colOff>
                    <xdr:row>35</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DAF"/>
  </sheetPr>
  <dimension ref="A1:AZ300"/>
  <sheetViews>
    <sheetView workbookViewId="0">
      <selection activeCell="L13" sqref="L13"/>
    </sheetView>
  </sheetViews>
  <sheetFormatPr defaultColWidth="8.85546875" defaultRowHeight="15" x14ac:dyDescent="0.25"/>
  <cols>
    <col min="1" max="1" width="12.140625" customWidth="1"/>
    <col min="2" max="2" width="9.140625" style="78"/>
    <col min="3" max="3" width="11.140625" customWidth="1"/>
    <col min="4" max="4" width="4.85546875" style="78" customWidth="1"/>
    <col min="6" max="6" width="4.42578125" customWidth="1"/>
    <col min="7" max="7" width="9.140625" style="78"/>
    <col min="9" max="52" width="8.85546875" style="189"/>
  </cols>
  <sheetData>
    <row r="1" spans="1:10" ht="14.45" x14ac:dyDescent="0.3">
      <c r="B1" s="81" t="s">
        <v>29</v>
      </c>
      <c r="C1" s="82" t="s">
        <v>32</v>
      </c>
      <c r="D1" s="81" t="s">
        <v>33</v>
      </c>
      <c r="E1" s="82" t="s">
        <v>34</v>
      </c>
      <c r="F1" s="81" t="s">
        <v>35</v>
      </c>
      <c r="G1" s="81" t="s">
        <v>36</v>
      </c>
    </row>
    <row r="2" spans="1:10" ht="14.45" x14ac:dyDescent="0.3">
      <c r="A2" s="80" t="s">
        <v>30</v>
      </c>
      <c r="B2" s="78">
        <v>1</v>
      </c>
      <c r="C2" s="83">
        <f>100-(B2*100/$B$75)</f>
        <v>98.648648648648646</v>
      </c>
      <c r="E2" s="78">
        <v>10</v>
      </c>
      <c r="G2" s="79">
        <f>C2*E2</f>
        <v>986.48648648648646</v>
      </c>
      <c r="J2" s="236"/>
    </row>
    <row r="3" spans="1:10" ht="14.45" x14ac:dyDescent="0.3">
      <c r="B3" s="78">
        <f>1+B2</f>
        <v>2</v>
      </c>
      <c r="C3" s="83">
        <f t="shared" ref="C3:C66" si="0">100-(B3*100/$B$75)</f>
        <v>97.297297297297291</v>
      </c>
      <c r="E3" s="78">
        <v>10</v>
      </c>
      <c r="G3" s="79">
        <f t="shared" ref="G3:G66" si="1">C3*E3</f>
        <v>972.97297297297291</v>
      </c>
    </row>
    <row r="4" spans="1:10" ht="14.45" x14ac:dyDescent="0.3">
      <c r="B4" s="78">
        <f t="shared" ref="B4:B67" si="2">1+B3</f>
        <v>3</v>
      </c>
      <c r="C4" s="83">
        <f t="shared" si="0"/>
        <v>95.945945945945951</v>
      </c>
      <c r="E4" s="78">
        <v>10</v>
      </c>
      <c r="G4" s="79">
        <f t="shared" si="1"/>
        <v>959.45945945945948</v>
      </c>
    </row>
    <row r="5" spans="1:10" ht="14.45" x14ac:dyDescent="0.3">
      <c r="B5" s="78">
        <f t="shared" si="2"/>
        <v>4</v>
      </c>
      <c r="C5" s="83">
        <f t="shared" si="0"/>
        <v>94.594594594594597</v>
      </c>
      <c r="E5" s="78">
        <v>10</v>
      </c>
      <c r="G5" s="79">
        <f t="shared" si="1"/>
        <v>945.94594594594594</v>
      </c>
    </row>
    <row r="6" spans="1:10" ht="14.45" x14ac:dyDescent="0.3">
      <c r="B6" s="78">
        <f t="shared" si="2"/>
        <v>5</v>
      </c>
      <c r="C6" s="83">
        <f t="shared" si="0"/>
        <v>93.243243243243242</v>
      </c>
      <c r="E6" s="78">
        <v>10</v>
      </c>
      <c r="G6" s="79">
        <f t="shared" si="1"/>
        <v>932.43243243243239</v>
      </c>
    </row>
    <row r="7" spans="1:10" ht="14.45" x14ac:dyDescent="0.3">
      <c r="B7" s="78">
        <f t="shared" si="2"/>
        <v>6</v>
      </c>
      <c r="C7" s="83">
        <f t="shared" si="0"/>
        <v>91.891891891891888</v>
      </c>
      <c r="E7" s="78">
        <v>10</v>
      </c>
      <c r="G7" s="79">
        <f t="shared" si="1"/>
        <v>918.91891891891885</v>
      </c>
    </row>
    <row r="8" spans="1:10" ht="14.45" x14ac:dyDescent="0.3">
      <c r="B8" s="78">
        <f t="shared" si="2"/>
        <v>7</v>
      </c>
      <c r="C8" s="83">
        <f t="shared" si="0"/>
        <v>90.540540540540547</v>
      </c>
      <c r="E8" s="78">
        <v>10</v>
      </c>
      <c r="G8" s="79">
        <f t="shared" si="1"/>
        <v>905.40540540540542</v>
      </c>
    </row>
    <row r="9" spans="1:10" ht="14.45" x14ac:dyDescent="0.3">
      <c r="B9" s="78">
        <f t="shared" si="2"/>
        <v>8</v>
      </c>
      <c r="C9" s="83">
        <f t="shared" si="0"/>
        <v>89.189189189189193</v>
      </c>
      <c r="E9" s="78">
        <v>10</v>
      </c>
      <c r="G9" s="79">
        <f t="shared" si="1"/>
        <v>891.89189189189187</v>
      </c>
    </row>
    <row r="10" spans="1:10" ht="14.45" x14ac:dyDescent="0.3">
      <c r="B10" s="78">
        <f t="shared" si="2"/>
        <v>9</v>
      </c>
      <c r="C10" s="83">
        <f t="shared" si="0"/>
        <v>87.837837837837839</v>
      </c>
      <c r="E10" s="78">
        <v>10</v>
      </c>
      <c r="G10" s="79">
        <f t="shared" si="1"/>
        <v>878.37837837837833</v>
      </c>
    </row>
    <row r="11" spans="1:10" ht="14.45" x14ac:dyDescent="0.3">
      <c r="B11" s="78">
        <f t="shared" si="2"/>
        <v>10</v>
      </c>
      <c r="C11" s="83">
        <f t="shared" si="0"/>
        <v>86.486486486486484</v>
      </c>
      <c r="E11" s="78">
        <v>10</v>
      </c>
      <c r="G11" s="79">
        <f t="shared" si="1"/>
        <v>864.86486486486478</v>
      </c>
    </row>
    <row r="12" spans="1:10" ht="14.45" x14ac:dyDescent="0.3">
      <c r="B12" s="78">
        <f t="shared" si="2"/>
        <v>11</v>
      </c>
      <c r="C12" s="83">
        <f t="shared" si="0"/>
        <v>85.13513513513513</v>
      </c>
      <c r="E12" s="78">
        <v>10</v>
      </c>
      <c r="G12" s="79">
        <f t="shared" si="1"/>
        <v>851.35135135135124</v>
      </c>
    </row>
    <row r="13" spans="1:10" ht="14.45" x14ac:dyDescent="0.3">
      <c r="B13" s="78">
        <f t="shared" si="2"/>
        <v>12</v>
      </c>
      <c r="C13" s="83">
        <f t="shared" si="0"/>
        <v>83.783783783783775</v>
      </c>
      <c r="E13" s="78">
        <v>10</v>
      </c>
      <c r="G13" s="79">
        <f t="shared" si="1"/>
        <v>837.8378378378377</v>
      </c>
    </row>
    <row r="14" spans="1:10" ht="14.45" x14ac:dyDescent="0.3">
      <c r="B14" s="78">
        <f t="shared" si="2"/>
        <v>13</v>
      </c>
      <c r="C14" s="83">
        <f t="shared" si="0"/>
        <v>82.432432432432435</v>
      </c>
      <c r="E14" s="78">
        <v>10</v>
      </c>
      <c r="G14" s="79">
        <f t="shared" si="1"/>
        <v>824.32432432432438</v>
      </c>
    </row>
    <row r="15" spans="1:10" ht="14.45" x14ac:dyDescent="0.3">
      <c r="B15" s="78">
        <f t="shared" si="2"/>
        <v>14</v>
      </c>
      <c r="C15" s="83">
        <f t="shared" si="0"/>
        <v>81.081081081081081</v>
      </c>
      <c r="E15" s="78">
        <v>10</v>
      </c>
      <c r="G15" s="79">
        <f t="shared" si="1"/>
        <v>810.81081081081084</v>
      </c>
    </row>
    <row r="16" spans="1:10" ht="14.45" x14ac:dyDescent="0.3">
      <c r="B16" s="78">
        <f t="shared" si="2"/>
        <v>15</v>
      </c>
      <c r="C16" s="83">
        <f t="shared" si="0"/>
        <v>79.729729729729726</v>
      </c>
      <c r="E16" s="78">
        <v>10</v>
      </c>
      <c r="G16" s="79">
        <f t="shared" si="1"/>
        <v>797.29729729729729</v>
      </c>
    </row>
    <row r="17" spans="2:7" ht="14.45" x14ac:dyDescent="0.3">
      <c r="B17" s="78">
        <f t="shared" si="2"/>
        <v>16</v>
      </c>
      <c r="C17" s="83">
        <f t="shared" si="0"/>
        <v>78.378378378378386</v>
      </c>
      <c r="E17" s="78">
        <v>10</v>
      </c>
      <c r="G17" s="79">
        <f t="shared" si="1"/>
        <v>783.78378378378386</v>
      </c>
    </row>
    <row r="18" spans="2:7" ht="14.45" x14ac:dyDescent="0.3">
      <c r="B18" s="260">
        <f t="shared" si="2"/>
        <v>17</v>
      </c>
      <c r="C18" s="261">
        <f t="shared" si="0"/>
        <v>77.027027027027032</v>
      </c>
      <c r="D18" s="260"/>
      <c r="E18" s="262">
        <v>10</v>
      </c>
      <c r="F18" s="263"/>
      <c r="G18" s="264">
        <f t="shared" si="1"/>
        <v>770.27027027027032</v>
      </c>
    </row>
    <row r="19" spans="2:7" ht="14.45" x14ac:dyDescent="0.3">
      <c r="B19" s="78">
        <f t="shared" si="2"/>
        <v>18</v>
      </c>
      <c r="C19" s="83">
        <f t="shared" si="0"/>
        <v>75.675675675675677</v>
      </c>
      <c r="E19" s="78">
        <v>10</v>
      </c>
      <c r="G19" s="79">
        <f t="shared" si="1"/>
        <v>756.75675675675677</v>
      </c>
    </row>
    <row r="20" spans="2:7" ht="14.45" x14ac:dyDescent="0.3">
      <c r="B20" s="78">
        <f t="shared" si="2"/>
        <v>19</v>
      </c>
      <c r="C20" s="83">
        <f t="shared" si="0"/>
        <v>74.324324324324323</v>
      </c>
      <c r="E20" s="78">
        <v>10</v>
      </c>
      <c r="G20" s="79">
        <f t="shared" si="1"/>
        <v>743.24324324324323</v>
      </c>
    </row>
    <row r="21" spans="2:7" ht="14.45" x14ac:dyDescent="0.3">
      <c r="B21" s="78">
        <f t="shared" si="2"/>
        <v>20</v>
      </c>
      <c r="C21" s="83">
        <f t="shared" si="0"/>
        <v>72.972972972972968</v>
      </c>
      <c r="E21" s="78">
        <v>10</v>
      </c>
      <c r="G21" s="79">
        <f t="shared" si="1"/>
        <v>729.72972972972968</v>
      </c>
    </row>
    <row r="22" spans="2:7" ht="14.45" x14ac:dyDescent="0.3">
      <c r="B22" s="78">
        <f t="shared" si="2"/>
        <v>21</v>
      </c>
      <c r="C22" s="83">
        <f t="shared" si="0"/>
        <v>71.621621621621614</v>
      </c>
      <c r="E22" s="78">
        <v>10</v>
      </c>
      <c r="G22" s="79">
        <f t="shared" si="1"/>
        <v>716.21621621621614</v>
      </c>
    </row>
    <row r="23" spans="2:7" ht="14.45" x14ac:dyDescent="0.3">
      <c r="B23" s="78">
        <f t="shared" si="2"/>
        <v>22</v>
      </c>
      <c r="C23" s="83">
        <f t="shared" si="0"/>
        <v>70.270270270270274</v>
      </c>
      <c r="E23" s="78">
        <v>10</v>
      </c>
      <c r="G23" s="79">
        <f t="shared" si="1"/>
        <v>702.70270270270271</v>
      </c>
    </row>
    <row r="24" spans="2:7" ht="14.45" x14ac:dyDescent="0.3">
      <c r="B24" s="78">
        <f t="shared" si="2"/>
        <v>23</v>
      </c>
      <c r="C24" s="83">
        <f t="shared" si="0"/>
        <v>68.918918918918919</v>
      </c>
      <c r="E24" s="78">
        <v>10</v>
      </c>
      <c r="G24" s="79">
        <f t="shared" si="1"/>
        <v>689.18918918918916</v>
      </c>
    </row>
    <row r="25" spans="2:7" ht="14.45" x14ac:dyDescent="0.3">
      <c r="B25" s="78">
        <f t="shared" si="2"/>
        <v>24</v>
      </c>
      <c r="C25" s="83">
        <f t="shared" si="0"/>
        <v>67.567567567567565</v>
      </c>
      <c r="E25" s="78">
        <v>10</v>
      </c>
      <c r="G25" s="79">
        <f t="shared" si="1"/>
        <v>675.67567567567562</v>
      </c>
    </row>
    <row r="26" spans="2:7" ht="14.45" x14ac:dyDescent="0.3">
      <c r="B26" s="78">
        <f t="shared" si="2"/>
        <v>25</v>
      </c>
      <c r="C26" s="83">
        <f t="shared" si="0"/>
        <v>66.216216216216225</v>
      </c>
      <c r="E26" s="78">
        <v>10</v>
      </c>
      <c r="G26" s="79">
        <f t="shared" si="1"/>
        <v>662.1621621621623</v>
      </c>
    </row>
    <row r="27" spans="2:7" ht="14.45" x14ac:dyDescent="0.3">
      <c r="B27" s="78">
        <f t="shared" si="2"/>
        <v>26</v>
      </c>
      <c r="C27" s="83">
        <f t="shared" si="0"/>
        <v>64.86486486486487</v>
      </c>
      <c r="E27" s="78">
        <v>10</v>
      </c>
      <c r="G27" s="79">
        <f t="shared" si="1"/>
        <v>648.64864864864876</v>
      </c>
    </row>
    <row r="28" spans="2:7" ht="14.45" x14ac:dyDescent="0.3">
      <c r="B28" s="78">
        <f t="shared" si="2"/>
        <v>27</v>
      </c>
      <c r="C28" s="83">
        <f t="shared" si="0"/>
        <v>63.513513513513516</v>
      </c>
      <c r="E28" s="78">
        <v>10</v>
      </c>
      <c r="G28" s="79">
        <f t="shared" si="1"/>
        <v>635.13513513513522</v>
      </c>
    </row>
    <row r="29" spans="2:7" ht="14.45" x14ac:dyDescent="0.3">
      <c r="B29" s="78">
        <f t="shared" si="2"/>
        <v>28</v>
      </c>
      <c r="C29" s="83">
        <f t="shared" si="0"/>
        <v>62.162162162162161</v>
      </c>
      <c r="E29" s="78">
        <v>10</v>
      </c>
      <c r="G29" s="79">
        <f t="shared" si="1"/>
        <v>621.62162162162167</v>
      </c>
    </row>
    <row r="30" spans="2:7" ht="14.45" x14ac:dyDescent="0.3">
      <c r="B30" s="78">
        <f t="shared" si="2"/>
        <v>29</v>
      </c>
      <c r="C30" s="83">
        <f t="shared" si="0"/>
        <v>60.810810810810814</v>
      </c>
      <c r="E30" s="78">
        <v>10</v>
      </c>
      <c r="G30" s="79">
        <f t="shared" si="1"/>
        <v>608.10810810810813</v>
      </c>
    </row>
    <row r="31" spans="2:7" ht="14.45" x14ac:dyDescent="0.3">
      <c r="B31" s="78">
        <f t="shared" si="2"/>
        <v>30</v>
      </c>
      <c r="C31" s="83">
        <f t="shared" si="0"/>
        <v>59.45945945945946</v>
      </c>
      <c r="E31" s="78">
        <v>10</v>
      </c>
      <c r="G31" s="79">
        <f t="shared" si="1"/>
        <v>594.59459459459458</v>
      </c>
    </row>
    <row r="32" spans="2:7" ht="14.45" x14ac:dyDescent="0.3">
      <c r="B32" s="78">
        <f t="shared" si="2"/>
        <v>31</v>
      </c>
      <c r="C32" s="83">
        <f t="shared" si="0"/>
        <v>58.108108108108105</v>
      </c>
      <c r="E32" s="78">
        <v>10</v>
      </c>
      <c r="G32" s="79">
        <f t="shared" si="1"/>
        <v>581.08108108108104</v>
      </c>
    </row>
    <row r="33" spans="2:7" ht="14.45" x14ac:dyDescent="0.3">
      <c r="B33" s="78">
        <f t="shared" si="2"/>
        <v>32</v>
      </c>
      <c r="C33" s="83">
        <f t="shared" si="0"/>
        <v>56.756756756756758</v>
      </c>
      <c r="E33" s="78">
        <v>10</v>
      </c>
      <c r="G33" s="79">
        <f t="shared" si="1"/>
        <v>567.56756756756761</v>
      </c>
    </row>
    <row r="34" spans="2:7" ht="14.45" x14ac:dyDescent="0.3">
      <c r="B34" s="78">
        <f t="shared" si="2"/>
        <v>33</v>
      </c>
      <c r="C34" s="83">
        <f t="shared" si="0"/>
        <v>55.405405405405403</v>
      </c>
      <c r="E34" s="78">
        <v>10</v>
      </c>
      <c r="G34" s="79">
        <f t="shared" si="1"/>
        <v>554.05405405405406</v>
      </c>
    </row>
    <row r="35" spans="2:7" ht="14.45" x14ac:dyDescent="0.3">
      <c r="B35" s="78">
        <f t="shared" si="2"/>
        <v>34</v>
      </c>
      <c r="C35" s="83">
        <f t="shared" si="0"/>
        <v>54.054054054054056</v>
      </c>
      <c r="E35" s="78">
        <v>10</v>
      </c>
      <c r="G35" s="79">
        <f t="shared" si="1"/>
        <v>540.54054054054052</v>
      </c>
    </row>
    <row r="36" spans="2:7" ht="14.45" x14ac:dyDescent="0.3">
      <c r="B36" s="78">
        <f t="shared" si="2"/>
        <v>35</v>
      </c>
      <c r="C36" s="83">
        <f t="shared" si="0"/>
        <v>52.702702702702702</v>
      </c>
      <c r="E36" s="78">
        <v>10</v>
      </c>
      <c r="G36" s="79">
        <f t="shared" si="1"/>
        <v>527.02702702702697</v>
      </c>
    </row>
    <row r="37" spans="2:7" ht="14.45" x14ac:dyDescent="0.3">
      <c r="B37" s="78">
        <f t="shared" si="2"/>
        <v>36</v>
      </c>
      <c r="C37" s="83">
        <f t="shared" si="0"/>
        <v>51.351351351351354</v>
      </c>
      <c r="E37" s="78">
        <v>10</v>
      </c>
      <c r="G37" s="79">
        <f t="shared" si="1"/>
        <v>513.51351351351354</v>
      </c>
    </row>
    <row r="38" spans="2:7" ht="14.45" x14ac:dyDescent="0.3">
      <c r="B38" s="78">
        <f t="shared" si="2"/>
        <v>37</v>
      </c>
      <c r="C38" s="83">
        <f t="shared" si="0"/>
        <v>50</v>
      </c>
      <c r="E38" s="78">
        <v>10</v>
      </c>
      <c r="G38" s="79">
        <f t="shared" si="1"/>
        <v>500</v>
      </c>
    </row>
    <row r="39" spans="2:7" x14ac:dyDescent="0.25">
      <c r="B39" s="78">
        <f t="shared" si="2"/>
        <v>38</v>
      </c>
      <c r="C39" s="83">
        <f t="shared" si="0"/>
        <v>48.648648648648646</v>
      </c>
      <c r="E39" s="78">
        <v>10</v>
      </c>
      <c r="G39" s="79">
        <f t="shared" si="1"/>
        <v>486.48648648648646</v>
      </c>
    </row>
    <row r="40" spans="2:7" x14ac:dyDescent="0.25">
      <c r="B40" s="78">
        <f t="shared" si="2"/>
        <v>39</v>
      </c>
      <c r="C40" s="83">
        <f t="shared" si="0"/>
        <v>47.297297297297298</v>
      </c>
      <c r="E40" s="78">
        <v>10</v>
      </c>
      <c r="G40" s="79">
        <f t="shared" si="1"/>
        <v>472.97297297297297</v>
      </c>
    </row>
    <row r="41" spans="2:7" x14ac:dyDescent="0.25">
      <c r="B41" s="78">
        <f t="shared" si="2"/>
        <v>40</v>
      </c>
      <c r="C41" s="83">
        <f t="shared" si="0"/>
        <v>45.945945945945944</v>
      </c>
      <c r="E41" s="78">
        <v>10</v>
      </c>
      <c r="G41" s="79">
        <f t="shared" si="1"/>
        <v>459.45945945945942</v>
      </c>
    </row>
    <row r="42" spans="2:7" x14ac:dyDescent="0.25">
      <c r="B42" s="78">
        <f t="shared" si="2"/>
        <v>41</v>
      </c>
      <c r="C42" s="83">
        <f t="shared" si="0"/>
        <v>44.594594594594597</v>
      </c>
      <c r="E42" s="78">
        <v>10</v>
      </c>
      <c r="G42" s="79">
        <f t="shared" si="1"/>
        <v>445.94594594594594</v>
      </c>
    </row>
    <row r="43" spans="2:7" x14ac:dyDescent="0.25">
      <c r="B43" s="78">
        <f t="shared" si="2"/>
        <v>42</v>
      </c>
      <c r="C43" s="83">
        <f t="shared" si="0"/>
        <v>43.243243243243242</v>
      </c>
      <c r="E43" s="78">
        <v>10</v>
      </c>
      <c r="G43" s="79">
        <f t="shared" si="1"/>
        <v>432.43243243243239</v>
      </c>
    </row>
    <row r="44" spans="2:7" x14ac:dyDescent="0.25">
      <c r="B44" s="78">
        <f t="shared" si="2"/>
        <v>43</v>
      </c>
      <c r="C44" s="83">
        <f t="shared" si="0"/>
        <v>41.891891891891895</v>
      </c>
      <c r="E44" s="78">
        <v>10</v>
      </c>
      <c r="G44" s="79">
        <f t="shared" si="1"/>
        <v>418.91891891891896</v>
      </c>
    </row>
    <row r="45" spans="2:7" x14ac:dyDescent="0.25">
      <c r="B45" s="78">
        <f t="shared" si="2"/>
        <v>44</v>
      </c>
      <c r="C45" s="83">
        <f t="shared" si="0"/>
        <v>40.54054054054054</v>
      </c>
      <c r="E45" s="78">
        <v>10</v>
      </c>
      <c r="G45" s="79">
        <f t="shared" si="1"/>
        <v>405.40540540540542</v>
      </c>
    </row>
    <row r="46" spans="2:7" x14ac:dyDescent="0.25">
      <c r="B46" s="78">
        <f t="shared" si="2"/>
        <v>45</v>
      </c>
      <c r="C46" s="83">
        <f t="shared" si="0"/>
        <v>39.189189189189186</v>
      </c>
      <c r="E46" s="78">
        <v>10</v>
      </c>
      <c r="G46" s="79">
        <f t="shared" si="1"/>
        <v>391.89189189189187</v>
      </c>
    </row>
    <row r="47" spans="2:7" x14ac:dyDescent="0.25">
      <c r="B47" s="78">
        <f t="shared" si="2"/>
        <v>46</v>
      </c>
      <c r="C47" s="83">
        <f t="shared" si="0"/>
        <v>37.837837837837839</v>
      </c>
      <c r="E47" s="78">
        <v>10</v>
      </c>
      <c r="G47" s="79">
        <f t="shared" si="1"/>
        <v>378.37837837837839</v>
      </c>
    </row>
    <row r="48" spans="2:7" x14ac:dyDescent="0.25">
      <c r="B48" s="78">
        <f t="shared" si="2"/>
        <v>47</v>
      </c>
      <c r="C48" s="83">
        <f t="shared" si="0"/>
        <v>36.486486486486484</v>
      </c>
      <c r="E48" s="78">
        <v>10</v>
      </c>
      <c r="G48" s="79">
        <f t="shared" si="1"/>
        <v>364.86486486486484</v>
      </c>
    </row>
    <row r="49" spans="2:7" x14ac:dyDescent="0.25">
      <c r="B49" s="78">
        <f t="shared" si="2"/>
        <v>48</v>
      </c>
      <c r="C49" s="83">
        <f t="shared" si="0"/>
        <v>35.13513513513513</v>
      </c>
      <c r="E49" s="78">
        <v>10</v>
      </c>
      <c r="G49" s="79">
        <f t="shared" si="1"/>
        <v>351.3513513513513</v>
      </c>
    </row>
    <row r="50" spans="2:7" x14ac:dyDescent="0.25">
      <c r="B50" s="78">
        <f t="shared" si="2"/>
        <v>49</v>
      </c>
      <c r="C50" s="83">
        <f t="shared" si="0"/>
        <v>33.78378378378379</v>
      </c>
      <c r="E50" s="78">
        <v>10</v>
      </c>
      <c r="G50" s="79">
        <f t="shared" si="1"/>
        <v>337.83783783783792</v>
      </c>
    </row>
    <row r="51" spans="2:7" x14ac:dyDescent="0.25">
      <c r="B51" s="78">
        <f t="shared" si="2"/>
        <v>50</v>
      </c>
      <c r="C51" s="83">
        <f t="shared" si="0"/>
        <v>32.432432432432435</v>
      </c>
      <c r="E51" s="78">
        <v>10</v>
      </c>
      <c r="G51" s="79">
        <f t="shared" si="1"/>
        <v>324.32432432432438</v>
      </c>
    </row>
    <row r="52" spans="2:7" x14ac:dyDescent="0.25">
      <c r="B52" s="78">
        <f t="shared" si="2"/>
        <v>51</v>
      </c>
      <c r="C52" s="83">
        <f t="shared" si="0"/>
        <v>31.081081081081081</v>
      </c>
      <c r="E52" s="78">
        <v>10</v>
      </c>
      <c r="G52" s="79">
        <f t="shared" si="1"/>
        <v>310.81081081081084</v>
      </c>
    </row>
    <row r="53" spans="2:7" x14ac:dyDescent="0.25">
      <c r="B53" s="78">
        <f t="shared" si="2"/>
        <v>52</v>
      </c>
      <c r="C53" s="83">
        <f t="shared" si="0"/>
        <v>29.729729729729726</v>
      </c>
      <c r="E53" s="78">
        <v>10</v>
      </c>
      <c r="G53" s="79">
        <f t="shared" si="1"/>
        <v>297.29729729729729</v>
      </c>
    </row>
    <row r="54" spans="2:7" x14ac:dyDescent="0.25">
      <c r="B54" s="78">
        <f t="shared" si="2"/>
        <v>53</v>
      </c>
      <c r="C54" s="83">
        <f t="shared" si="0"/>
        <v>28.378378378378372</v>
      </c>
      <c r="E54" s="78">
        <v>10</v>
      </c>
      <c r="G54" s="79">
        <f t="shared" si="1"/>
        <v>283.78378378378375</v>
      </c>
    </row>
    <row r="55" spans="2:7" x14ac:dyDescent="0.25">
      <c r="B55" s="78">
        <f t="shared" si="2"/>
        <v>54</v>
      </c>
      <c r="C55" s="83">
        <f t="shared" si="0"/>
        <v>27.027027027027032</v>
      </c>
      <c r="E55" s="78">
        <v>10</v>
      </c>
      <c r="G55" s="79">
        <f t="shared" si="1"/>
        <v>270.27027027027032</v>
      </c>
    </row>
    <row r="56" spans="2:7" x14ac:dyDescent="0.25">
      <c r="B56" s="78">
        <f t="shared" si="2"/>
        <v>55</v>
      </c>
      <c r="C56" s="83">
        <f t="shared" si="0"/>
        <v>25.675675675675677</v>
      </c>
      <c r="E56" s="78">
        <v>10</v>
      </c>
      <c r="G56" s="79">
        <f t="shared" si="1"/>
        <v>256.75675675675677</v>
      </c>
    </row>
    <row r="57" spans="2:7" x14ac:dyDescent="0.25">
      <c r="B57" s="78">
        <f t="shared" si="2"/>
        <v>56</v>
      </c>
      <c r="C57" s="83">
        <f t="shared" si="0"/>
        <v>24.324324324324323</v>
      </c>
      <c r="E57" s="78">
        <v>10</v>
      </c>
      <c r="G57" s="79">
        <f t="shared" si="1"/>
        <v>243.24324324324323</v>
      </c>
    </row>
    <row r="58" spans="2:7" x14ac:dyDescent="0.25">
      <c r="B58" s="78">
        <f t="shared" si="2"/>
        <v>57</v>
      </c>
      <c r="C58" s="83">
        <f t="shared" si="0"/>
        <v>22.972972972972968</v>
      </c>
      <c r="E58" s="78">
        <v>10</v>
      </c>
      <c r="G58" s="79">
        <f t="shared" si="1"/>
        <v>229.72972972972968</v>
      </c>
    </row>
    <row r="59" spans="2:7" x14ac:dyDescent="0.25">
      <c r="B59" s="78">
        <f t="shared" si="2"/>
        <v>58</v>
      </c>
      <c r="C59" s="83">
        <f t="shared" si="0"/>
        <v>21.621621621621628</v>
      </c>
      <c r="E59" s="78">
        <v>10</v>
      </c>
      <c r="G59" s="79">
        <f t="shared" si="1"/>
        <v>216.21621621621628</v>
      </c>
    </row>
    <row r="60" spans="2:7" x14ac:dyDescent="0.25">
      <c r="B60" s="78">
        <f t="shared" si="2"/>
        <v>59</v>
      </c>
      <c r="C60" s="83">
        <f t="shared" si="0"/>
        <v>20.270270270270274</v>
      </c>
      <c r="E60" s="78">
        <v>10</v>
      </c>
      <c r="G60" s="79">
        <f t="shared" si="1"/>
        <v>202.70270270270274</v>
      </c>
    </row>
    <row r="61" spans="2:7" x14ac:dyDescent="0.25">
      <c r="B61" s="78">
        <f t="shared" si="2"/>
        <v>60</v>
      </c>
      <c r="C61" s="83">
        <f t="shared" si="0"/>
        <v>18.918918918918919</v>
      </c>
      <c r="E61" s="78">
        <v>10</v>
      </c>
      <c r="G61" s="79">
        <f t="shared" si="1"/>
        <v>189.18918918918919</v>
      </c>
    </row>
    <row r="62" spans="2:7" x14ac:dyDescent="0.25">
      <c r="B62" s="78">
        <f t="shared" si="2"/>
        <v>61</v>
      </c>
      <c r="C62" s="83">
        <f t="shared" si="0"/>
        <v>17.567567567567565</v>
      </c>
      <c r="E62" s="78">
        <v>10</v>
      </c>
      <c r="G62" s="79">
        <f t="shared" si="1"/>
        <v>175.67567567567565</v>
      </c>
    </row>
    <row r="63" spans="2:7" x14ac:dyDescent="0.25">
      <c r="B63" s="78">
        <f t="shared" si="2"/>
        <v>62</v>
      </c>
      <c r="C63" s="83">
        <f t="shared" si="0"/>
        <v>16.21621621621621</v>
      </c>
      <c r="E63" s="78">
        <v>10</v>
      </c>
      <c r="G63" s="79">
        <f t="shared" si="1"/>
        <v>162.1621621621621</v>
      </c>
    </row>
    <row r="64" spans="2:7" x14ac:dyDescent="0.25">
      <c r="B64" s="78">
        <f t="shared" si="2"/>
        <v>63</v>
      </c>
      <c r="C64" s="83">
        <f t="shared" si="0"/>
        <v>14.86486486486487</v>
      </c>
      <c r="E64" s="78">
        <v>10</v>
      </c>
      <c r="G64" s="79">
        <f t="shared" si="1"/>
        <v>148.6486486486487</v>
      </c>
    </row>
    <row r="65" spans="1:7" x14ac:dyDescent="0.25">
      <c r="B65" s="78">
        <f t="shared" si="2"/>
        <v>64</v>
      </c>
      <c r="C65" s="83">
        <f t="shared" si="0"/>
        <v>13.513513513513516</v>
      </c>
      <c r="E65" s="78">
        <v>10</v>
      </c>
      <c r="G65" s="79">
        <f t="shared" si="1"/>
        <v>135.13513513513516</v>
      </c>
    </row>
    <row r="66" spans="1:7" x14ac:dyDescent="0.25">
      <c r="B66" s="78">
        <f t="shared" si="2"/>
        <v>65</v>
      </c>
      <c r="C66" s="83">
        <f t="shared" si="0"/>
        <v>12.162162162162161</v>
      </c>
      <c r="E66" s="78">
        <v>10</v>
      </c>
      <c r="G66" s="79">
        <f t="shared" si="1"/>
        <v>121.62162162162161</v>
      </c>
    </row>
    <row r="67" spans="1:7" x14ac:dyDescent="0.25">
      <c r="B67" s="78">
        <f t="shared" si="2"/>
        <v>66</v>
      </c>
      <c r="C67" s="83">
        <f t="shared" ref="C67:C75" si="3">100-(B67*100/$B$75)</f>
        <v>10.810810810810807</v>
      </c>
      <c r="E67" s="78">
        <v>10</v>
      </c>
      <c r="G67" s="79">
        <f t="shared" ref="G67:G75" si="4">C67*E67</f>
        <v>108.10810810810807</v>
      </c>
    </row>
    <row r="68" spans="1:7" x14ac:dyDescent="0.25">
      <c r="B68" s="78">
        <f t="shared" ref="B68:B75" si="5">1+B67</f>
        <v>67</v>
      </c>
      <c r="C68" s="83">
        <f t="shared" si="3"/>
        <v>9.4594594594594525</v>
      </c>
      <c r="E68" s="78">
        <v>10</v>
      </c>
      <c r="G68" s="79">
        <f t="shared" si="4"/>
        <v>94.594594594594525</v>
      </c>
    </row>
    <row r="69" spans="1:7" x14ac:dyDescent="0.25">
      <c r="B69" s="78">
        <f t="shared" si="5"/>
        <v>68</v>
      </c>
      <c r="C69" s="83">
        <f t="shared" si="3"/>
        <v>8.1081081081081123</v>
      </c>
      <c r="E69" s="78">
        <v>10</v>
      </c>
      <c r="G69" s="79">
        <f t="shared" si="4"/>
        <v>81.081081081081123</v>
      </c>
    </row>
    <row r="70" spans="1:7" x14ac:dyDescent="0.25">
      <c r="B70" s="78">
        <f t="shared" si="5"/>
        <v>69</v>
      </c>
      <c r="C70" s="83">
        <f t="shared" si="3"/>
        <v>6.7567567567567579</v>
      </c>
      <c r="E70" s="78">
        <v>10</v>
      </c>
      <c r="G70" s="79">
        <f t="shared" si="4"/>
        <v>67.567567567567579</v>
      </c>
    </row>
    <row r="71" spans="1:7" x14ac:dyDescent="0.25">
      <c r="B71" s="78">
        <f t="shared" si="5"/>
        <v>70</v>
      </c>
      <c r="C71" s="83">
        <f t="shared" si="3"/>
        <v>5.4054054054054035</v>
      </c>
      <c r="E71" s="78">
        <v>10</v>
      </c>
      <c r="G71" s="79">
        <f t="shared" si="4"/>
        <v>54.054054054054035</v>
      </c>
    </row>
    <row r="72" spans="1:7" x14ac:dyDescent="0.25">
      <c r="B72" s="78">
        <f t="shared" si="5"/>
        <v>71</v>
      </c>
      <c r="C72" s="83">
        <f t="shared" si="3"/>
        <v>4.0540540540540491</v>
      </c>
      <c r="E72" s="78">
        <v>10</v>
      </c>
      <c r="G72" s="79">
        <f t="shared" si="4"/>
        <v>40.540540540540491</v>
      </c>
    </row>
    <row r="73" spans="1:7" x14ac:dyDescent="0.25">
      <c r="B73" s="78">
        <f t="shared" si="5"/>
        <v>72</v>
      </c>
      <c r="C73" s="83">
        <f t="shared" si="3"/>
        <v>2.7027027027027088</v>
      </c>
      <c r="E73" s="78">
        <v>10</v>
      </c>
      <c r="G73" s="79">
        <f t="shared" si="4"/>
        <v>27.027027027027088</v>
      </c>
    </row>
    <row r="74" spans="1:7" x14ac:dyDescent="0.25">
      <c r="B74" s="78">
        <f t="shared" si="5"/>
        <v>73</v>
      </c>
      <c r="C74" s="83">
        <f t="shared" si="3"/>
        <v>1.3513513513513544</v>
      </c>
      <c r="E74" s="78">
        <v>10</v>
      </c>
      <c r="G74" s="79">
        <f t="shared" si="4"/>
        <v>13.513513513513544</v>
      </c>
    </row>
    <row r="75" spans="1:7" x14ac:dyDescent="0.25">
      <c r="A75" s="80" t="s">
        <v>31</v>
      </c>
      <c r="B75" s="78">
        <f t="shared" si="5"/>
        <v>74</v>
      </c>
      <c r="C75" s="83">
        <f t="shared" si="3"/>
        <v>0</v>
      </c>
      <c r="E75" s="78">
        <v>10</v>
      </c>
      <c r="G75" s="79">
        <f t="shared" si="4"/>
        <v>0</v>
      </c>
    </row>
    <row r="77" spans="1:7" s="189" customFormat="1" x14ac:dyDescent="0.25">
      <c r="B77" s="235"/>
      <c r="D77" s="235"/>
      <c r="G77" s="235"/>
    </row>
    <row r="78" spans="1:7" s="189" customFormat="1" x14ac:dyDescent="0.25">
      <c r="B78" s="235"/>
      <c r="D78" s="235"/>
      <c r="G78" s="235"/>
    </row>
    <row r="79" spans="1:7" s="189" customFormat="1" x14ac:dyDescent="0.25">
      <c r="B79" s="235"/>
      <c r="D79" s="235"/>
      <c r="G79" s="235"/>
    </row>
    <row r="80" spans="1:7" s="189" customFormat="1" x14ac:dyDescent="0.25">
      <c r="B80" s="235"/>
      <c r="D80" s="235"/>
      <c r="G80" s="235"/>
    </row>
    <row r="81" spans="2:7" s="189" customFormat="1" x14ac:dyDescent="0.25">
      <c r="B81" s="235"/>
      <c r="D81" s="235"/>
      <c r="G81" s="235"/>
    </row>
    <row r="82" spans="2:7" s="189" customFormat="1" x14ac:dyDescent="0.25">
      <c r="B82" s="235"/>
      <c r="D82" s="235"/>
      <c r="G82" s="235"/>
    </row>
    <row r="83" spans="2:7" s="189" customFormat="1" x14ac:dyDescent="0.25">
      <c r="B83" s="235"/>
      <c r="D83" s="235"/>
      <c r="G83" s="235"/>
    </row>
    <row r="84" spans="2:7" s="189" customFormat="1" x14ac:dyDescent="0.25">
      <c r="B84" s="235"/>
      <c r="D84" s="235"/>
      <c r="G84" s="235"/>
    </row>
    <row r="85" spans="2:7" s="189" customFormat="1" x14ac:dyDescent="0.25">
      <c r="B85" s="235"/>
      <c r="D85" s="235"/>
      <c r="G85" s="235"/>
    </row>
    <row r="86" spans="2:7" s="189" customFormat="1" x14ac:dyDescent="0.25">
      <c r="B86" s="235"/>
      <c r="D86" s="235"/>
      <c r="G86" s="235"/>
    </row>
    <row r="87" spans="2:7" s="189" customFormat="1" x14ac:dyDescent="0.25">
      <c r="B87" s="235"/>
      <c r="D87" s="235"/>
      <c r="G87" s="235"/>
    </row>
    <row r="88" spans="2:7" s="189" customFormat="1" x14ac:dyDescent="0.25">
      <c r="B88" s="235"/>
      <c r="D88" s="235"/>
      <c r="G88" s="235"/>
    </row>
    <row r="89" spans="2:7" s="189" customFormat="1" x14ac:dyDescent="0.25">
      <c r="B89" s="235"/>
      <c r="D89" s="235"/>
      <c r="G89" s="235"/>
    </row>
    <row r="90" spans="2:7" s="189" customFormat="1" x14ac:dyDescent="0.25">
      <c r="B90" s="235"/>
      <c r="D90" s="235"/>
      <c r="G90" s="235"/>
    </row>
    <row r="91" spans="2:7" s="189" customFormat="1" x14ac:dyDescent="0.25">
      <c r="B91" s="235"/>
      <c r="D91" s="235"/>
      <c r="G91" s="235"/>
    </row>
    <row r="92" spans="2:7" s="189" customFormat="1" x14ac:dyDescent="0.25">
      <c r="B92" s="235"/>
      <c r="D92" s="235"/>
      <c r="G92" s="235"/>
    </row>
    <row r="93" spans="2:7" s="189" customFormat="1" x14ac:dyDescent="0.25">
      <c r="B93" s="235"/>
      <c r="D93" s="235"/>
      <c r="G93" s="235"/>
    </row>
    <row r="94" spans="2:7" s="189" customFormat="1" x14ac:dyDescent="0.25">
      <c r="B94" s="235"/>
      <c r="D94" s="235"/>
      <c r="G94" s="235"/>
    </row>
    <row r="95" spans="2:7" s="189" customFormat="1" x14ac:dyDescent="0.25">
      <c r="B95" s="235"/>
      <c r="D95" s="235"/>
      <c r="G95" s="235"/>
    </row>
    <row r="96" spans="2:7" s="189" customFormat="1" x14ac:dyDescent="0.25">
      <c r="B96" s="235"/>
      <c r="D96" s="235"/>
      <c r="G96" s="235"/>
    </row>
    <row r="97" spans="2:7" s="189" customFormat="1" x14ac:dyDescent="0.25">
      <c r="B97" s="235"/>
      <c r="D97" s="235"/>
      <c r="G97" s="235"/>
    </row>
    <row r="98" spans="2:7" s="189" customFormat="1" x14ac:dyDescent="0.25">
      <c r="B98" s="235"/>
      <c r="D98" s="235"/>
      <c r="G98" s="235"/>
    </row>
    <row r="99" spans="2:7" s="189" customFormat="1" x14ac:dyDescent="0.25">
      <c r="B99" s="235"/>
      <c r="D99" s="235"/>
      <c r="G99" s="235"/>
    </row>
    <row r="100" spans="2:7" s="189" customFormat="1" x14ac:dyDescent="0.25">
      <c r="B100" s="235"/>
      <c r="D100" s="235"/>
      <c r="G100" s="235"/>
    </row>
    <row r="101" spans="2:7" s="189" customFormat="1" x14ac:dyDescent="0.25">
      <c r="B101" s="235"/>
      <c r="D101" s="235"/>
      <c r="G101" s="235"/>
    </row>
    <row r="102" spans="2:7" s="189" customFormat="1" x14ac:dyDescent="0.25">
      <c r="B102" s="235"/>
      <c r="D102" s="235"/>
      <c r="G102" s="235"/>
    </row>
    <row r="103" spans="2:7" s="189" customFormat="1" x14ac:dyDescent="0.25">
      <c r="B103" s="235"/>
      <c r="D103" s="235"/>
      <c r="G103" s="235"/>
    </row>
    <row r="104" spans="2:7" s="189" customFormat="1" x14ac:dyDescent="0.25">
      <c r="B104" s="235"/>
      <c r="D104" s="235"/>
      <c r="G104" s="235"/>
    </row>
    <row r="105" spans="2:7" s="189" customFormat="1" x14ac:dyDescent="0.25">
      <c r="B105" s="235"/>
      <c r="D105" s="235"/>
      <c r="G105" s="235"/>
    </row>
    <row r="106" spans="2:7" s="189" customFormat="1" x14ac:dyDescent="0.25">
      <c r="B106" s="235"/>
      <c r="D106" s="235"/>
      <c r="G106" s="235"/>
    </row>
    <row r="107" spans="2:7" s="189" customFormat="1" x14ac:dyDescent="0.25">
      <c r="B107" s="235"/>
      <c r="D107" s="235"/>
      <c r="G107" s="235"/>
    </row>
    <row r="108" spans="2:7" s="189" customFormat="1" x14ac:dyDescent="0.25">
      <c r="B108" s="235"/>
      <c r="D108" s="235"/>
      <c r="G108" s="235"/>
    </row>
    <row r="109" spans="2:7" s="189" customFormat="1" x14ac:dyDescent="0.25">
      <c r="B109" s="235"/>
      <c r="D109" s="235"/>
      <c r="G109" s="235"/>
    </row>
    <row r="110" spans="2:7" s="189" customFormat="1" x14ac:dyDescent="0.25">
      <c r="B110" s="235"/>
      <c r="D110" s="235"/>
      <c r="G110" s="235"/>
    </row>
    <row r="111" spans="2:7" s="189" customFormat="1" x14ac:dyDescent="0.25">
      <c r="B111" s="235"/>
      <c r="D111" s="235"/>
      <c r="G111" s="235"/>
    </row>
    <row r="112" spans="2:7" s="189" customFormat="1" x14ac:dyDescent="0.25">
      <c r="B112" s="235"/>
      <c r="D112" s="235"/>
      <c r="G112" s="235"/>
    </row>
    <row r="113" spans="2:7" s="189" customFormat="1" x14ac:dyDescent="0.25">
      <c r="B113" s="235"/>
      <c r="D113" s="235"/>
      <c r="G113" s="235"/>
    </row>
    <row r="114" spans="2:7" s="189" customFormat="1" x14ac:dyDescent="0.25">
      <c r="B114" s="235"/>
      <c r="D114" s="235"/>
      <c r="G114" s="235"/>
    </row>
    <row r="115" spans="2:7" s="189" customFormat="1" x14ac:dyDescent="0.25">
      <c r="B115" s="235"/>
      <c r="D115" s="235"/>
      <c r="G115" s="235"/>
    </row>
    <row r="116" spans="2:7" s="189" customFormat="1" x14ac:dyDescent="0.25">
      <c r="B116" s="235"/>
      <c r="D116" s="235"/>
      <c r="G116" s="235"/>
    </row>
    <row r="117" spans="2:7" s="189" customFormat="1" x14ac:dyDescent="0.25">
      <c r="B117" s="235"/>
      <c r="D117" s="235"/>
      <c r="G117" s="235"/>
    </row>
    <row r="118" spans="2:7" s="189" customFormat="1" x14ac:dyDescent="0.25">
      <c r="B118" s="235"/>
      <c r="D118" s="235"/>
      <c r="G118" s="235"/>
    </row>
    <row r="119" spans="2:7" s="189" customFormat="1" x14ac:dyDescent="0.25">
      <c r="B119" s="235"/>
      <c r="D119" s="235"/>
      <c r="G119" s="235"/>
    </row>
    <row r="120" spans="2:7" s="189" customFormat="1" x14ac:dyDescent="0.25">
      <c r="B120" s="235"/>
      <c r="D120" s="235"/>
      <c r="G120" s="235"/>
    </row>
    <row r="121" spans="2:7" s="189" customFormat="1" x14ac:dyDescent="0.25">
      <c r="B121" s="235"/>
      <c r="D121" s="235"/>
      <c r="G121" s="235"/>
    </row>
    <row r="122" spans="2:7" s="189" customFormat="1" x14ac:dyDescent="0.25">
      <c r="B122" s="235"/>
      <c r="D122" s="235"/>
      <c r="G122" s="235"/>
    </row>
    <row r="123" spans="2:7" s="189" customFormat="1" x14ac:dyDescent="0.25">
      <c r="B123" s="235"/>
      <c r="D123" s="235"/>
      <c r="G123" s="235"/>
    </row>
    <row r="124" spans="2:7" s="189" customFormat="1" x14ac:dyDescent="0.25">
      <c r="B124" s="235"/>
      <c r="D124" s="235"/>
      <c r="G124" s="235"/>
    </row>
    <row r="125" spans="2:7" s="189" customFormat="1" x14ac:dyDescent="0.25">
      <c r="B125" s="235"/>
      <c r="D125" s="235"/>
      <c r="G125" s="235"/>
    </row>
    <row r="126" spans="2:7" s="189" customFormat="1" x14ac:dyDescent="0.25">
      <c r="B126" s="235"/>
      <c r="D126" s="235"/>
      <c r="G126" s="235"/>
    </row>
    <row r="127" spans="2:7" s="189" customFormat="1" x14ac:dyDescent="0.25">
      <c r="B127" s="235"/>
      <c r="D127" s="235"/>
      <c r="G127" s="235"/>
    </row>
    <row r="128" spans="2:7" s="189" customFormat="1" x14ac:dyDescent="0.25">
      <c r="B128" s="235"/>
      <c r="D128" s="235"/>
      <c r="G128" s="235"/>
    </row>
    <row r="129" spans="2:7" s="189" customFormat="1" x14ac:dyDescent="0.25">
      <c r="B129" s="235"/>
      <c r="D129" s="235"/>
      <c r="G129" s="235"/>
    </row>
    <row r="130" spans="2:7" s="189" customFormat="1" x14ac:dyDescent="0.25">
      <c r="B130" s="235"/>
      <c r="D130" s="235"/>
      <c r="G130" s="235"/>
    </row>
    <row r="131" spans="2:7" s="189" customFormat="1" x14ac:dyDescent="0.25">
      <c r="B131" s="235"/>
      <c r="D131" s="235"/>
      <c r="G131" s="235"/>
    </row>
    <row r="132" spans="2:7" s="189" customFormat="1" x14ac:dyDescent="0.25">
      <c r="B132" s="235"/>
      <c r="D132" s="235"/>
      <c r="G132" s="235"/>
    </row>
    <row r="133" spans="2:7" s="189" customFormat="1" x14ac:dyDescent="0.25">
      <c r="B133" s="235"/>
      <c r="D133" s="235"/>
      <c r="G133" s="235"/>
    </row>
    <row r="134" spans="2:7" s="189" customFormat="1" x14ac:dyDescent="0.25">
      <c r="B134" s="235"/>
      <c r="D134" s="235"/>
      <c r="G134" s="235"/>
    </row>
    <row r="135" spans="2:7" s="189" customFormat="1" x14ac:dyDescent="0.25">
      <c r="B135" s="235"/>
      <c r="D135" s="235"/>
      <c r="G135" s="235"/>
    </row>
    <row r="136" spans="2:7" s="189" customFormat="1" x14ac:dyDescent="0.25">
      <c r="B136" s="235"/>
      <c r="D136" s="235"/>
      <c r="G136" s="235"/>
    </row>
    <row r="137" spans="2:7" s="189" customFormat="1" x14ac:dyDescent="0.25">
      <c r="B137" s="235"/>
      <c r="D137" s="235"/>
      <c r="G137" s="235"/>
    </row>
    <row r="138" spans="2:7" s="189" customFormat="1" x14ac:dyDescent="0.25">
      <c r="B138" s="235"/>
      <c r="D138" s="235"/>
      <c r="G138" s="235"/>
    </row>
    <row r="139" spans="2:7" s="189" customFormat="1" x14ac:dyDescent="0.25">
      <c r="B139" s="235"/>
      <c r="D139" s="235"/>
      <c r="G139" s="235"/>
    </row>
    <row r="140" spans="2:7" s="189" customFormat="1" x14ac:dyDescent="0.25">
      <c r="B140" s="235"/>
      <c r="D140" s="235"/>
      <c r="G140" s="235"/>
    </row>
    <row r="141" spans="2:7" s="189" customFormat="1" x14ac:dyDescent="0.25">
      <c r="B141" s="235"/>
      <c r="D141" s="235"/>
      <c r="G141" s="235"/>
    </row>
    <row r="142" spans="2:7" s="189" customFormat="1" x14ac:dyDescent="0.25">
      <c r="B142" s="235"/>
      <c r="D142" s="235"/>
      <c r="G142" s="235"/>
    </row>
    <row r="143" spans="2:7" s="189" customFormat="1" x14ac:dyDescent="0.25">
      <c r="B143" s="235"/>
      <c r="D143" s="235"/>
      <c r="G143" s="235"/>
    </row>
    <row r="144" spans="2:7" s="189" customFormat="1" x14ac:dyDescent="0.25">
      <c r="B144" s="235"/>
      <c r="D144" s="235"/>
      <c r="G144" s="235"/>
    </row>
    <row r="145" spans="2:7" s="189" customFormat="1" x14ac:dyDescent="0.25">
      <c r="B145" s="235"/>
      <c r="D145" s="235"/>
      <c r="G145" s="235"/>
    </row>
    <row r="146" spans="2:7" s="189" customFormat="1" x14ac:dyDescent="0.25">
      <c r="B146" s="235"/>
      <c r="D146" s="235"/>
      <c r="G146" s="235"/>
    </row>
    <row r="147" spans="2:7" s="189" customFormat="1" x14ac:dyDescent="0.25">
      <c r="B147" s="235"/>
      <c r="D147" s="235"/>
      <c r="G147" s="235"/>
    </row>
    <row r="148" spans="2:7" s="189" customFormat="1" x14ac:dyDescent="0.25">
      <c r="B148" s="235"/>
      <c r="D148" s="235"/>
      <c r="G148" s="235"/>
    </row>
    <row r="149" spans="2:7" s="189" customFormat="1" x14ac:dyDescent="0.25">
      <c r="B149" s="235"/>
      <c r="D149" s="235"/>
      <c r="G149" s="235"/>
    </row>
    <row r="150" spans="2:7" s="189" customFormat="1" x14ac:dyDescent="0.25">
      <c r="B150" s="235"/>
      <c r="D150" s="235"/>
      <c r="G150" s="235"/>
    </row>
    <row r="151" spans="2:7" s="189" customFormat="1" x14ac:dyDescent="0.25">
      <c r="B151" s="235"/>
      <c r="D151" s="235"/>
      <c r="G151" s="235"/>
    </row>
    <row r="152" spans="2:7" s="189" customFormat="1" x14ac:dyDescent="0.25">
      <c r="B152" s="235"/>
      <c r="D152" s="235"/>
      <c r="G152" s="235"/>
    </row>
    <row r="153" spans="2:7" s="189" customFormat="1" x14ac:dyDescent="0.25">
      <c r="B153" s="235"/>
      <c r="D153" s="235"/>
      <c r="G153" s="235"/>
    </row>
    <row r="154" spans="2:7" s="189" customFormat="1" x14ac:dyDescent="0.25">
      <c r="B154" s="235"/>
      <c r="D154" s="235"/>
      <c r="G154" s="235"/>
    </row>
    <row r="155" spans="2:7" s="189" customFormat="1" x14ac:dyDescent="0.25">
      <c r="B155" s="235"/>
      <c r="D155" s="235"/>
      <c r="G155" s="235"/>
    </row>
    <row r="156" spans="2:7" s="189" customFormat="1" x14ac:dyDescent="0.25">
      <c r="B156" s="235"/>
      <c r="D156" s="235"/>
      <c r="G156" s="235"/>
    </row>
    <row r="157" spans="2:7" s="189" customFormat="1" x14ac:dyDescent="0.25">
      <c r="B157" s="235"/>
      <c r="D157" s="235"/>
      <c r="G157" s="235"/>
    </row>
    <row r="158" spans="2:7" s="189" customFormat="1" x14ac:dyDescent="0.25">
      <c r="B158" s="235"/>
      <c r="D158" s="235"/>
      <c r="G158" s="235"/>
    </row>
    <row r="159" spans="2:7" s="189" customFormat="1" x14ac:dyDescent="0.25">
      <c r="B159" s="235"/>
      <c r="D159" s="235"/>
      <c r="G159" s="235"/>
    </row>
    <row r="160" spans="2:7" s="189" customFormat="1" x14ac:dyDescent="0.25">
      <c r="B160" s="235"/>
      <c r="D160" s="235"/>
      <c r="G160" s="235"/>
    </row>
    <row r="161" spans="2:7" s="189" customFormat="1" x14ac:dyDescent="0.25">
      <c r="B161" s="235"/>
      <c r="D161" s="235"/>
      <c r="G161" s="235"/>
    </row>
    <row r="162" spans="2:7" s="189" customFormat="1" x14ac:dyDescent="0.25">
      <c r="B162" s="235"/>
      <c r="D162" s="235"/>
      <c r="G162" s="235"/>
    </row>
    <row r="163" spans="2:7" s="189" customFormat="1" x14ac:dyDescent="0.25">
      <c r="B163" s="235"/>
      <c r="D163" s="235"/>
      <c r="G163" s="235"/>
    </row>
    <row r="164" spans="2:7" s="189" customFormat="1" x14ac:dyDescent="0.25">
      <c r="B164" s="235"/>
      <c r="D164" s="235"/>
      <c r="G164" s="235"/>
    </row>
    <row r="165" spans="2:7" s="189" customFormat="1" x14ac:dyDescent="0.25">
      <c r="B165" s="235"/>
      <c r="D165" s="235"/>
      <c r="G165" s="235"/>
    </row>
    <row r="166" spans="2:7" s="189" customFormat="1" x14ac:dyDescent="0.25">
      <c r="B166" s="235"/>
      <c r="D166" s="235"/>
      <c r="G166" s="235"/>
    </row>
    <row r="167" spans="2:7" s="189" customFormat="1" x14ac:dyDescent="0.25">
      <c r="B167" s="235"/>
      <c r="D167" s="235"/>
      <c r="G167" s="235"/>
    </row>
    <row r="168" spans="2:7" s="189" customFormat="1" x14ac:dyDescent="0.25">
      <c r="B168" s="235"/>
      <c r="D168" s="235"/>
      <c r="G168" s="235"/>
    </row>
    <row r="169" spans="2:7" s="189" customFormat="1" x14ac:dyDescent="0.25">
      <c r="B169" s="235"/>
      <c r="D169" s="235"/>
      <c r="G169" s="235"/>
    </row>
    <row r="170" spans="2:7" s="189" customFormat="1" x14ac:dyDescent="0.25">
      <c r="B170" s="235"/>
      <c r="D170" s="235"/>
      <c r="G170" s="235"/>
    </row>
    <row r="171" spans="2:7" s="189" customFormat="1" x14ac:dyDescent="0.25">
      <c r="B171" s="235"/>
      <c r="D171" s="235"/>
      <c r="G171" s="235"/>
    </row>
    <row r="172" spans="2:7" s="189" customFormat="1" x14ac:dyDescent="0.25">
      <c r="B172" s="235"/>
      <c r="D172" s="235"/>
      <c r="G172" s="235"/>
    </row>
    <row r="173" spans="2:7" s="189" customFormat="1" x14ac:dyDescent="0.25">
      <c r="B173" s="235"/>
      <c r="D173" s="235"/>
      <c r="G173" s="235"/>
    </row>
    <row r="174" spans="2:7" s="189" customFormat="1" x14ac:dyDescent="0.25">
      <c r="B174" s="235"/>
      <c r="D174" s="235"/>
      <c r="G174" s="235"/>
    </row>
    <row r="175" spans="2:7" s="189" customFormat="1" x14ac:dyDescent="0.25">
      <c r="B175" s="235"/>
      <c r="D175" s="235"/>
      <c r="G175" s="235"/>
    </row>
    <row r="176" spans="2:7" s="189" customFormat="1" x14ac:dyDescent="0.25">
      <c r="B176" s="235"/>
      <c r="D176" s="235"/>
      <c r="G176" s="235"/>
    </row>
    <row r="177" spans="2:7" s="189" customFormat="1" x14ac:dyDescent="0.25">
      <c r="B177" s="235"/>
      <c r="D177" s="235"/>
      <c r="G177" s="235"/>
    </row>
    <row r="178" spans="2:7" s="189" customFormat="1" x14ac:dyDescent="0.25">
      <c r="B178" s="235"/>
      <c r="D178" s="235"/>
      <c r="G178" s="235"/>
    </row>
    <row r="179" spans="2:7" s="189" customFormat="1" x14ac:dyDescent="0.25">
      <c r="B179" s="235"/>
      <c r="D179" s="235"/>
      <c r="G179" s="235"/>
    </row>
    <row r="180" spans="2:7" s="189" customFormat="1" x14ac:dyDescent="0.25">
      <c r="B180" s="235"/>
      <c r="D180" s="235"/>
      <c r="G180" s="235"/>
    </row>
    <row r="181" spans="2:7" s="189" customFormat="1" x14ac:dyDescent="0.25">
      <c r="B181" s="235"/>
      <c r="D181" s="235"/>
      <c r="G181" s="235"/>
    </row>
    <row r="182" spans="2:7" s="189" customFormat="1" x14ac:dyDescent="0.25">
      <c r="B182" s="235"/>
      <c r="D182" s="235"/>
      <c r="G182" s="235"/>
    </row>
    <row r="183" spans="2:7" s="189" customFormat="1" x14ac:dyDescent="0.25">
      <c r="B183" s="235"/>
      <c r="D183" s="235"/>
      <c r="G183" s="235"/>
    </row>
    <row r="184" spans="2:7" s="189" customFormat="1" x14ac:dyDescent="0.25">
      <c r="B184" s="235"/>
      <c r="D184" s="235"/>
      <c r="G184" s="235"/>
    </row>
    <row r="185" spans="2:7" s="189" customFormat="1" x14ac:dyDescent="0.25">
      <c r="B185" s="235"/>
      <c r="D185" s="235"/>
      <c r="G185" s="235"/>
    </row>
    <row r="186" spans="2:7" s="189" customFormat="1" x14ac:dyDescent="0.25">
      <c r="B186" s="235"/>
      <c r="D186" s="235"/>
      <c r="G186" s="235"/>
    </row>
    <row r="187" spans="2:7" s="189" customFormat="1" x14ac:dyDescent="0.25">
      <c r="B187" s="235"/>
      <c r="D187" s="235"/>
      <c r="G187" s="235"/>
    </row>
    <row r="188" spans="2:7" s="189" customFormat="1" x14ac:dyDescent="0.25">
      <c r="B188" s="235"/>
      <c r="D188" s="235"/>
      <c r="G188" s="235"/>
    </row>
    <row r="189" spans="2:7" s="189" customFormat="1" x14ac:dyDescent="0.25">
      <c r="B189" s="235"/>
      <c r="D189" s="235"/>
      <c r="G189" s="235"/>
    </row>
    <row r="190" spans="2:7" s="189" customFormat="1" x14ac:dyDescent="0.25">
      <c r="B190" s="235"/>
      <c r="D190" s="235"/>
      <c r="G190" s="235"/>
    </row>
    <row r="191" spans="2:7" s="189" customFormat="1" x14ac:dyDescent="0.25">
      <c r="B191" s="235"/>
      <c r="D191" s="235"/>
      <c r="G191" s="235"/>
    </row>
    <row r="192" spans="2:7" s="189" customFormat="1" x14ac:dyDescent="0.25">
      <c r="B192" s="235"/>
      <c r="D192" s="235"/>
      <c r="G192" s="235"/>
    </row>
    <row r="193" spans="2:7" s="189" customFormat="1" x14ac:dyDescent="0.25">
      <c r="B193" s="235"/>
      <c r="D193" s="235"/>
      <c r="G193" s="235"/>
    </row>
    <row r="194" spans="2:7" s="189" customFormat="1" x14ac:dyDescent="0.25">
      <c r="B194" s="235"/>
      <c r="D194" s="235"/>
      <c r="G194" s="235"/>
    </row>
    <row r="195" spans="2:7" s="189" customFormat="1" x14ac:dyDescent="0.25">
      <c r="B195" s="235"/>
      <c r="D195" s="235"/>
      <c r="G195" s="235"/>
    </row>
    <row r="196" spans="2:7" s="189" customFormat="1" x14ac:dyDescent="0.25">
      <c r="B196" s="235"/>
      <c r="D196" s="235"/>
      <c r="G196" s="235"/>
    </row>
    <row r="197" spans="2:7" s="189" customFormat="1" x14ac:dyDescent="0.25">
      <c r="B197" s="235"/>
      <c r="D197" s="235"/>
      <c r="G197" s="235"/>
    </row>
    <row r="198" spans="2:7" s="189" customFormat="1" x14ac:dyDescent="0.25">
      <c r="B198" s="235"/>
      <c r="D198" s="235"/>
      <c r="G198" s="235"/>
    </row>
    <row r="199" spans="2:7" s="189" customFormat="1" x14ac:dyDescent="0.25">
      <c r="B199" s="235"/>
      <c r="D199" s="235"/>
      <c r="G199" s="235"/>
    </row>
    <row r="200" spans="2:7" s="189" customFormat="1" x14ac:dyDescent="0.25">
      <c r="B200" s="235"/>
      <c r="D200" s="235"/>
      <c r="G200" s="235"/>
    </row>
    <row r="201" spans="2:7" s="189" customFormat="1" x14ac:dyDescent="0.25">
      <c r="B201" s="235"/>
      <c r="D201" s="235"/>
      <c r="G201" s="235"/>
    </row>
    <row r="202" spans="2:7" s="189" customFormat="1" x14ac:dyDescent="0.25">
      <c r="B202" s="235"/>
      <c r="D202" s="235"/>
      <c r="G202" s="235"/>
    </row>
    <row r="203" spans="2:7" s="189" customFormat="1" x14ac:dyDescent="0.25">
      <c r="B203" s="235"/>
      <c r="D203" s="235"/>
      <c r="G203" s="235"/>
    </row>
    <row r="204" spans="2:7" s="189" customFormat="1" x14ac:dyDescent="0.25">
      <c r="B204" s="235"/>
      <c r="D204" s="235"/>
      <c r="G204" s="235"/>
    </row>
    <row r="205" spans="2:7" s="189" customFormat="1" x14ac:dyDescent="0.25">
      <c r="B205" s="235"/>
      <c r="D205" s="235"/>
      <c r="G205" s="235"/>
    </row>
    <row r="206" spans="2:7" s="189" customFormat="1" x14ac:dyDescent="0.25">
      <c r="B206" s="235"/>
      <c r="D206" s="235"/>
      <c r="G206" s="235"/>
    </row>
    <row r="207" spans="2:7" s="189" customFormat="1" x14ac:dyDescent="0.25">
      <c r="B207" s="235"/>
      <c r="D207" s="235"/>
      <c r="G207" s="235"/>
    </row>
    <row r="208" spans="2:7" s="189" customFormat="1" x14ac:dyDescent="0.25">
      <c r="B208" s="235"/>
      <c r="D208" s="235"/>
      <c r="G208" s="235"/>
    </row>
    <row r="209" spans="2:7" s="189" customFormat="1" x14ac:dyDescent="0.25">
      <c r="B209" s="235"/>
      <c r="D209" s="235"/>
      <c r="G209" s="235"/>
    </row>
    <row r="210" spans="2:7" s="189" customFormat="1" x14ac:dyDescent="0.25">
      <c r="B210" s="235"/>
      <c r="D210" s="235"/>
      <c r="G210" s="235"/>
    </row>
    <row r="211" spans="2:7" s="189" customFormat="1" x14ac:dyDescent="0.25">
      <c r="B211" s="235"/>
      <c r="D211" s="235"/>
      <c r="G211" s="235"/>
    </row>
    <row r="212" spans="2:7" s="189" customFormat="1" x14ac:dyDescent="0.25">
      <c r="B212" s="235"/>
      <c r="D212" s="235"/>
      <c r="G212" s="235"/>
    </row>
    <row r="213" spans="2:7" s="189" customFormat="1" x14ac:dyDescent="0.25">
      <c r="B213" s="235"/>
      <c r="D213" s="235"/>
      <c r="G213" s="235"/>
    </row>
    <row r="214" spans="2:7" s="189" customFormat="1" x14ac:dyDescent="0.25">
      <c r="B214" s="235"/>
      <c r="D214" s="235"/>
      <c r="G214" s="235"/>
    </row>
    <row r="215" spans="2:7" s="189" customFormat="1" x14ac:dyDescent="0.25">
      <c r="B215" s="235"/>
      <c r="D215" s="235"/>
      <c r="G215" s="235"/>
    </row>
    <row r="216" spans="2:7" s="189" customFormat="1" x14ac:dyDescent="0.25">
      <c r="B216" s="235"/>
      <c r="D216" s="235"/>
      <c r="G216" s="235"/>
    </row>
    <row r="217" spans="2:7" s="189" customFormat="1" x14ac:dyDescent="0.25">
      <c r="B217" s="235"/>
      <c r="D217" s="235"/>
      <c r="G217" s="235"/>
    </row>
    <row r="218" spans="2:7" s="189" customFormat="1" x14ac:dyDescent="0.25">
      <c r="B218" s="235"/>
      <c r="D218" s="235"/>
      <c r="G218" s="235"/>
    </row>
    <row r="219" spans="2:7" s="189" customFormat="1" x14ac:dyDescent="0.25">
      <c r="B219" s="235"/>
      <c r="D219" s="235"/>
      <c r="G219" s="235"/>
    </row>
    <row r="220" spans="2:7" s="189" customFormat="1" x14ac:dyDescent="0.25">
      <c r="B220" s="235"/>
      <c r="D220" s="235"/>
      <c r="G220" s="235"/>
    </row>
    <row r="221" spans="2:7" s="189" customFormat="1" x14ac:dyDescent="0.25">
      <c r="B221" s="235"/>
      <c r="D221" s="235"/>
      <c r="G221" s="235"/>
    </row>
    <row r="222" spans="2:7" s="189" customFormat="1" x14ac:dyDescent="0.25">
      <c r="B222" s="235"/>
      <c r="D222" s="235"/>
      <c r="G222" s="235"/>
    </row>
    <row r="223" spans="2:7" s="189" customFormat="1" x14ac:dyDescent="0.25">
      <c r="B223" s="235"/>
      <c r="D223" s="235"/>
      <c r="G223" s="235"/>
    </row>
    <row r="224" spans="2:7" s="189" customFormat="1" x14ac:dyDescent="0.25">
      <c r="B224" s="235"/>
      <c r="D224" s="235"/>
      <c r="G224" s="235"/>
    </row>
    <row r="225" spans="2:7" s="189" customFormat="1" x14ac:dyDescent="0.25">
      <c r="B225" s="235"/>
      <c r="D225" s="235"/>
      <c r="G225" s="235"/>
    </row>
    <row r="226" spans="2:7" s="189" customFormat="1" x14ac:dyDescent="0.25">
      <c r="B226" s="235"/>
      <c r="D226" s="235"/>
      <c r="G226" s="235"/>
    </row>
    <row r="227" spans="2:7" s="189" customFormat="1" x14ac:dyDescent="0.25">
      <c r="B227" s="235"/>
      <c r="D227" s="235"/>
      <c r="G227" s="235"/>
    </row>
    <row r="228" spans="2:7" s="189" customFormat="1" x14ac:dyDescent="0.25">
      <c r="B228" s="235"/>
      <c r="D228" s="235"/>
      <c r="G228" s="235"/>
    </row>
    <row r="229" spans="2:7" s="189" customFormat="1" x14ac:dyDescent="0.25">
      <c r="B229" s="235"/>
      <c r="D229" s="235"/>
      <c r="G229" s="235"/>
    </row>
    <row r="230" spans="2:7" s="189" customFormat="1" x14ac:dyDescent="0.25">
      <c r="B230" s="235"/>
      <c r="D230" s="235"/>
      <c r="G230" s="235"/>
    </row>
    <row r="231" spans="2:7" s="189" customFormat="1" x14ac:dyDescent="0.25">
      <c r="B231" s="235"/>
      <c r="D231" s="235"/>
      <c r="G231" s="235"/>
    </row>
    <row r="232" spans="2:7" s="189" customFormat="1" x14ac:dyDescent="0.25">
      <c r="B232" s="235"/>
      <c r="D232" s="235"/>
      <c r="G232" s="235"/>
    </row>
    <row r="233" spans="2:7" s="189" customFormat="1" x14ac:dyDescent="0.25">
      <c r="B233" s="235"/>
      <c r="D233" s="235"/>
      <c r="G233" s="235"/>
    </row>
    <row r="234" spans="2:7" s="189" customFormat="1" x14ac:dyDescent="0.25">
      <c r="B234" s="235"/>
      <c r="D234" s="235"/>
      <c r="G234" s="235"/>
    </row>
    <row r="235" spans="2:7" s="189" customFormat="1" x14ac:dyDescent="0.25">
      <c r="B235" s="235"/>
      <c r="D235" s="235"/>
      <c r="G235" s="235"/>
    </row>
    <row r="236" spans="2:7" s="189" customFormat="1" x14ac:dyDescent="0.25">
      <c r="B236" s="235"/>
      <c r="D236" s="235"/>
      <c r="G236" s="235"/>
    </row>
    <row r="237" spans="2:7" s="189" customFormat="1" x14ac:dyDescent="0.25">
      <c r="B237" s="235"/>
      <c r="D237" s="235"/>
      <c r="G237" s="235"/>
    </row>
    <row r="238" spans="2:7" s="189" customFormat="1" x14ac:dyDescent="0.25">
      <c r="B238" s="235"/>
      <c r="D238" s="235"/>
      <c r="G238" s="235"/>
    </row>
    <row r="239" spans="2:7" s="189" customFormat="1" x14ac:dyDescent="0.25">
      <c r="B239" s="235"/>
      <c r="D239" s="235"/>
      <c r="G239" s="235"/>
    </row>
    <row r="240" spans="2:7" s="189" customFormat="1" x14ac:dyDescent="0.25">
      <c r="B240" s="235"/>
      <c r="D240" s="235"/>
      <c r="G240" s="235"/>
    </row>
    <row r="241" spans="2:7" s="189" customFormat="1" x14ac:dyDescent="0.25">
      <c r="B241" s="235"/>
      <c r="D241" s="235"/>
      <c r="G241" s="235"/>
    </row>
    <row r="242" spans="2:7" s="189" customFormat="1" x14ac:dyDescent="0.25">
      <c r="B242" s="235"/>
      <c r="D242" s="235"/>
      <c r="G242" s="235"/>
    </row>
    <row r="243" spans="2:7" s="189" customFormat="1" x14ac:dyDescent="0.25">
      <c r="B243" s="235"/>
      <c r="D243" s="235"/>
      <c r="G243" s="235"/>
    </row>
    <row r="244" spans="2:7" s="189" customFormat="1" x14ac:dyDescent="0.25">
      <c r="B244" s="235"/>
      <c r="D244" s="235"/>
      <c r="G244" s="235"/>
    </row>
    <row r="245" spans="2:7" s="189" customFormat="1" x14ac:dyDescent="0.25">
      <c r="B245" s="235"/>
      <c r="D245" s="235"/>
      <c r="G245" s="235"/>
    </row>
    <row r="246" spans="2:7" s="189" customFormat="1" x14ac:dyDescent="0.25">
      <c r="B246" s="235"/>
      <c r="D246" s="235"/>
      <c r="G246" s="235"/>
    </row>
    <row r="247" spans="2:7" s="189" customFormat="1" x14ac:dyDescent="0.25">
      <c r="B247" s="235"/>
      <c r="D247" s="235"/>
      <c r="G247" s="235"/>
    </row>
    <row r="248" spans="2:7" s="189" customFormat="1" x14ac:dyDescent="0.25">
      <c r="B248" s="235"/>
      <c r="D248" s="235"/>
      <c r="G248" s="235"/>
    </row>
    <row r="249" spans="2:7" s="189" customFormat="1" x14ac:dyDescent="0.25">
      <c r="B249" s="235"/>
      <c r="D249" s="235"/>
      <c r="G249" s="235"/>
    </row>
    <row r="250" spans="2:7" s="189" customFormat="1" x14ac:dyDescent="0.25">
      <c r="B250" s="235"/>
      <c r="D250" s="235"/>
      <c r="G250" s="235"/>
    </row>
    <row r="251" spans="2:7" s="189" customFormat="1" x14ac:dyDescent="0.25">
      <c r="B251" s="235"/>
      <c r="D251" s="235"/>
      <c r="G251" s="235"/>
    </row>
    <row r="252" spans="2:7" s="189" customFormat="1" x14ac:dyDescent="0.25">
      <c r="B252" s="235"/>
      <c r="D252" s="235"/>
      <c r="G252" s="235"/>
    </row>
    <row r="253" spans="2:7" s="189" customFormat="1" x14ac:dyDescent="0.25">
      <c r="B253" s="235"/>
      <c r="D253" s="235"/>
      <c r="G253" s="235"/>
    </row>
    <row r="254" spans="2:7" s="189" customFormat="1" x14ac:dyDescent="0.25">
      <c r="B254" s="235"/>
      <c r="D254" s="235"/>
      <c r="G254" s="235"/>
    </row>
    <row r="255" spans="2:7" s="189" customFormat="1" x14ac:dyDescent="0.25">
      <c r="B255" s="235"/>
      <c r="D255" s="235"/>
      <c r="G255" s="235"/>
    </row>
    <row r="256" spans="2:7" s="189" customFormat="1" x14ac:dyDescent="0.25">
      <c r="B256" s="235"/>
      <c r="D256" s="235"/>
      <c r="G256" s="235"/>
    </row>
    <row r="257" spans="2:7" s="189" customFormat="1" x14ac:dyDescent="0.25">
      <c r="B257" s="235"/>
      <c r="D257" s="235"/>
      <c r="G257" s="235"/>
    </row>
    <row r="258" spans="2:7" s="189" customFormat="1" x14ac:dyDescent="0.25">
      <c r="B258" s="235"/>
      <c r="D258" s="235"/>
      <c r="G258" s="235"/>
    </row>
    <row r="259" spans="2:7" s="189" customFormat="1" x14ac:dyDescent="0.25">
      <c r="B259" s="235"/>
      <c r="D259" s="235"/>
      <c r="G259" s="235"/>
    </row>
    <row r="260" spans="2:7" s="189" customFormat="1" x14ac:dyDescent="0.25">
      <c r="B260" s="235"/>
      <c r="D260" s="235"/>
      <c r="G260" s="235"/>
    </row>
    <row r="261" spans="2:7" s="189" customFormat="1" x14ac:dyDescent="0.25">
      <c r="B261" s="235"/>
      <c r="D261" s="235"/>
      <c r="G261" s="235"/>
    </row>
    <row r="262" spans="2:7" s="189" customFormat="1" x14ac:dyDescent="0.25">
      <c r="B262" s="235"/>
      <c r="D262" s="235"/>
      <c r="G262" s="235"/>
    </row>
    <row r="263" spans="2:7" s="189" customFormat="1" x14ac:dyDescent="0.25">
      <c r="B263" s="235"/>
      <c r="D263" s="235"/>
      <c r="G263" s="235"/>
    </row>
    <row r="264" spans="2:7" s="189" customFormat="1" x14ac:dyDescent="0.25">
      <c r="B264" s="235"/>
      <c r="D264" s="235"/>
      <c r="G264" s="235"/>
    </row>
    <row r="265" spans="2:7" s="189" customFormat="1" x14ac:dyDescent="0.25">
      <c r="B265" s="235"/>
      <c r="D265" s="235"/>
      <c r="G265" s="235"/>
    </row>
    <row r="266" spans="2:7" s="189" customFormat="1" x14ac:dyDescent="0.25">
      <c r="B266" s="235"/>
      <c r="D266" s="235"/>
      <c r="G266" s="235"/>
    </row>
    <row r="267" spans="2:7" s="189" customFormat="1" x14ac:dyDescent="0.25">
      <c r="B267" s="235"/>
      <c r="D267" s="235"/>
      <c r="G267" s="235"/>
    </row>
    <row r="268" spans="2:7" s="189" customFormat="1" x14ac:dyDescent="0.25">
      <c r="B268" s="235"/>
      <c r="D268" s="235"/>
      <c r="G268" s="235"/>
    </row>
    <row r="269" spans="2:7" s="189" customFormat="1" x14ac:dyDescent="0.25">
      <c r="B269" s="235"/>
      <c r="D269" s="235"/>
      <c r="G269" s="235"/>
    </row>
    <row r="270" spans="2:7" s="189" customFormat="1" x14ac:dyDescent="0.25">
      <c r="B270" s="235"/>
      <c r="D270" s="235"/>
      <c r="G270" s="235"/>
    </row>
    <row r="271" spans="2:7" s="189" customFormat="1" x14ac:dyDescent="0.25">
      <c r="B271" s="235"/>
      <c r="D271" s="235"/>
      <c r="G271" s="235"/>
    </row>
    <row r="272" spans="2:7" s="189" customFormat="1" x14ac:dyDescent="0.25">
      <c r="B272" s="235"/>
      <c r="D272" s="235"/>
      <c r="G272" s="235"/>
    </row>
    <row r="273" spans="2:7" s="189" customFormat="1" x14ac:dyDescent="0.25">
      <c r="B273" s="235"/>
      <c r="D273" s="235"/>
      <c r="G273" s="235"/>
    </row>
    <row r="274" spans="2:7" s="189" customFormat="1" x14ac:dyDescent="0.25">
      <c r="B274" s="235"/>
      <c r="D274" s="235"/>
      <c r="G274" s="235"/>
    </row>
    <row r="275" spans="2:7" s="189" customFormat="1" x14ac:dyDescent="0.25">
      <c r="B275" s="235"/>
      <c r="D275" s="235"/>
      <c r="G275" s="235"/>
    </row>
    <row r="276" spans="2:7" s="189" customFormat="1" x14ac:dyDescent="0.25">
      <c r="B276" s="235"/>
      <c r="D276" s="235"/>
      <c r="G276" s="235"/>
    </row>
    <row r="277" spans="2:7" s="189" customFormat="1" x14ac:dyDescent="0.25">
      <c r="B277" s="235"/>
      <c r="D277" s="235"/>
      <c r="G277" s="235"/>
    </row>
    <row r="278" spans="2:7" s="189" customFormat="1" x14ac:dyDescent="0.25">
      <c r="B278" s="235"/>
      <c r="D278" s="235"/>
      <c r="G278" s="235"/>
    </row>
    <row r="279" spans="2:7" s="189" customFormat="1" x14ac:dyDescent="0.25">
      <c r="B279" s="235"/>
      <c r="D279" s="235"/>
      <c r="G279" s="235"/>
    </row>
    <row r="280" spans="2:7" s="189" customFormat="1" x14ac:dyDescent="0.25">
      <c r="B280" s="235"/>
      <c r="D280" s="235"/>
      <c r="G280" s="235"/>
    </row>
    <row r="281" spans="2:7" s="189" customFormat="1" x14ac:dyDescent="0.25">
      <c r="B281" s="235"/>
      <c r="D281" s="235"/>
      <c r="G281" s="235"/>
    </row>
    <row r="282" spans="2:7" s="189" customFormat="1" x14ac:dyDescent="0.25">
      <c r="B282" s="235"/>
      <c r="D282" s="235"/>
      <c r="G282" s="235"/>
    </row>
    <row r="283" spans="2:7" s="189" customFormat="1" x14ac:dyDescent="0.25">
      <c r="B283" s="235"/>
      <c r="D283" s="235"/>
      <c r="G283" s="235"/>
    </row>
    <row r="284" spans="2:7" s="189" customFormat="1" x14ac:dyDescent="0.25">
      <c r="B284" s="235"/>
      <c r="D284" s="235"/>
      <c r="G284" s="235"/>
    </row>
    <row r="285" spans="2:7" s="189" customFormat="1" x14ac:dyDescent="0.25">
      <c r="B285" s="235"/>
      <c r="D285" s="235"/>
      <c r="G285" s="235"/>
    </row>
    <row r="286" spans="2:7" s="189" customFormat="1" x14ac:dyDescent="0.25">
      <c r="B286" s="235"/>
      <c r="D286" s="235"/>
      <c r="G286" s="235"/>
    </row>
    <row r="287" spans="2:7" s="189" customFormat="1" x14ac:dyDescent="0.25">
      <c r="B287" s="235"/>
      <c r="D287" s="235"/>
      <c r="G287" s="235"/>
    </row>
    <row r="288" spans="2:7" s="189" customFormat="1" x14ac:dyDescent="0.25">
      <c r="B288" s="235"/>
      <c r="D288" s="235"/>
      <c r="G288" s="235"/>
    </row>
    <row r="289" spans="2:7" s="189" customFormat="1" x14ac:dyDescent="0.25">
      <c r="B289" s="235"/>
      <c r="D289" s="235"/>
      <c r="G289" s="235"/>
    </row>
    <row r="290" spans="2:7" s="189" customFormat="1" x14ac:dyDescent="0.25">
      <c r="B290" s="235"/>
      <c r="D290" s="235"/>
      <c r="G290" s="235"/>
    </row>
    <row r="291" spans="2:7" s="189" customFormat="1" x14ac:dyDescent="0.25">
      <c r="B291" s="235"/>
      <c r="D291" s="235"/>
      <c r="G291" s="235"/>
    </row>
    <row r="292" spans="2:7" s="189" customFormat="1" x14ac:dyDescent="0.25">
      <c r="B292" s="235"/>
      <c r="D292" s="235"/>
      <c r="G292" s="235"/>
    </row>
    <row r="293" spans="2:7" s="189" customFormat="1" x14ac:dyDescent="0.25">
      <c r="B293" s="235"/>
      <c r="D293" s="235"/>
      <c r="G293" s="235"/>
    </row>
    <row r="294" spans="2:7" s="189" customFormat="1" x14ac:dyDescent="0.25">
      <c r="B294" s="235"/>
      <c r="D294" s="235"/>
      <c r="G294" s="235"/>
    </row>
    <row r="295" spans="2:7" s="189" customFormat="1" x14ac:dyDescent="0.25">
      <c r="B295" s="235"/>
      <c r="D295" s="235"/>
      <c r="G295" s="235"/>
    </row>
    <row r="296" spans="2:7" s="189" customFormat="1" x14ac:dyDescent="0.25">
      <c r="B296" s="235"/>
      <c r="D296" s="235"/>
      <c r="G296" s="235"/>
    </row>
    <row r="297" spans="2:7" s="189" customFormat="1" x14ac:dyDescent="0.25">
      <c r="B297" s="235"/>
      <c r="D297" s="235"/>
      <c r="G297" s="235"/>
    </row>
    <row r="298" spans="2:7" s="189" customFormat="1" x14ac:dyDescent="0.25">
      <c r="B298" s="235"/>
      <c r="D298" s="235"/>
      <c r="G298" s="235"/>
    </row>
    <row r="299" spans="2:7" s="189" customFormat="1" x14ac:dyDescent="0.25">
      <c r="B299" s="235"/>
      <c r="D299" s="235"/>
      <c r="G299" s="235"/>
    </row>
    <row r="300" spans="2:7" s="189" customFormat="1" x14ac:dyDescent="0.25">
      <c r="B300" s="235"/>
      <c r="D300" s="235"/>
      <c r="G300" s="235"/>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A301"/>
  <sheetViews>
    <sheetView zoomScaleNormal="100" workbookViewId="0">
      <selection activeCell="K28" sqref="K28"/>
    </sheetView>
  </sheetViews>
  <sheetFormatPr defaultColWidth="8.85546875" defaultRowHeight="15" x14ac:dyDescent="0.25"/>
  <cols>
    <col min="1" max="1" width="4.42578125" customWidth="1"/>
    <col min="2" max="2" width="8" customWidth="1"/>
    <col min="3" max="3" width="28.140625" customWidth="1"/>
    <col min="4" max="5" width="21.28515625" customWidth="1"/>
    <col min="6" max="6" width="21.42578125" customWidth="1"/>
    <col min="7" max="7" width="19.28515625" customWidth="1"/>
    <col min="8" max="8" width="3.85546875" customWidth="1"/>
    <col min="9" max="53" width="8.85546875" style="189"/>
  </cols>
  <sheetData>
    <row r="1" spans="1:8" ht="20.25" customHeight="1" thickBot="1" x14ac:dyDescent="0.35">
      <c r="A1" s="31"/>
      <c r="B1" s="258" t="s">
        <v>123</v>
      </c>
      <c r="C1" s="31"/>
      <c r="D1" s="31"/>
      <c r="E1" s="31"/>
      <c r="F1" s="31"/>
      <c r="G1" s="31"/>
      <c r="H1" s="31"/>
    </row>
    <row r="2" spans="1:8" ht="24" customHeight="1" thickBot="1" x14ac:dyDescent="0.35">
      <c r="A2" s="31"/>
      <c r="B2" s="96" t="s">
        <v>38</v>
      </c>
      <c r="C2" s="97"/>
      <c r="D2" s="98" t="s">
        <v>39</v>
      </c>
      <c r="E2" s="98" t="s">
        <v>89</v>
      </c>
      <c r="F2" s="98" t="s">
        <v>52</v>
      </c>
      <c r="G2" s="98" t="s">
        <v>40</v>
      </c>
      <c r="H2" s="31"/>
    </row>
    <row r="3" spans="1:8" ht="15" customHeight="1" x14ac:dyDescent="0.3">
      <c r="A3" s="31"/>
      <c r="B3" s="99" t="s">
        <v>91</v>
      </c>
      <c r="C3" s="100"/>
      <c r="D3" s="101">
        <v>500</v>
      </c>
      <c r="E3" s="101" t="s">
        <v>182</v>
      </c>
      <c r="F3" s="101">
        <v>600</v>
      </c>
      <c r="G3" s="111">
        <v>0.11</v>
      </c>
      <c r="H3" s="31"/>
    </row>
    <row r="4" spans="1:8" ht="15" customHeight="1" x14ac:dyDescent="0.3">
      <c r="A4" s="31"/>
      <c r="B4" s="102" t="s">
        <v>92</v>
      </c>
      <c r="C4" s="103"/>
      <c r="D4" s="104">
        <v>200</v>
      </c>
      <c r="E4" s="104" t="s">
        <v>182</v>
      </c>
      <c r="F4" s="104">
        <v>70</v>
      </c>
      <c r="G4" s="111">
        <v>0.1</v>
      </c>
      <c r="H4" s="31"/>
    </row>
    <row r="5" spans="1:8" ht="15" customHeight="1" x14ac:dyDescent="0.3">
      <c r="A5" s="31"/>
      <c r="B5" s="102" t="s">
        <v>93</v>
      </c>
      <c r="C5" s="103"/>
      <c r="D5" s="104">
        <v>200</v>
      </c>
      <c r="E5" s="104" t="s">
        <v>182</v>
      </c>
      <c r="F5" s="104">
        <v>120</v>
      </c>
      <c r="G5" s="111">
        <v>0.25</v>
      </c>
      <c r="H5" s="31"/>
    </row>
    <row r="6" spans="1:8" ht="15" customHeight="1" x14ac:dyDescent="0.3">
      <c r="A6" s="31"/>
      <c r="B6" s="102" t="s">
        <v>94</v>
      </c>
      <c r="C6" s="103"/>
      <c r="D6" s="104">
        <v>300</v>
      </c>
      <c r="E6" s="104" t="s">
        <v>182</v>
      </c>
      <c r="F6" s="104">
        <v>40</v>
      </c>
      <c r="G6" s="111">
        <v>0.35</v>
      </c>
      <c r="H6" s="31"/>
    </row>
    <row r="7" spans="1:8" ht="15" customHeight="1" x14ac:dyDescent="0.3">
      <c r="A7" s="31"/>
      <c r="B7" s="102" t="s">
        <v>42</v>
      </c>
      <c r="C7" s="103"/>
      <c r="D7" s="104">
        <v>2</v>
      </c>
      <c r="E7" s="104">
        <v>15</v>
      </c>
      <c r="F7" s="104">
        <v>5</v>
      </c>
      <c r="G7" s="111">
        <v>0.75</v>
      </c>
      <c r="H7" s="31"/>
    </row>
    <row r="8" spans="1:8" ht="15" customHeight="1" x14ac:dyDescent="0.3">
      <c r="A8" s="31"/>
      <c r="B8" s="105" t="s">
        <v>49</v>
      </c>
      <c r="C8" s="106"/>
      <c r="D8" s="107">
        <v>5</v>
      </c>
      <c r="E8" s="107">
        <v>150</v>
      </c>
      <c r="F8" s="107">
        <v>10</v>
      </c>
      <c r="G8" s="112">
        <v>20</v>
      </c>
      <c r="H8" s="31"/>
    </row>
    <row r="9" spans="1:8" ht="15" customHeight="1" x14ac:dyDescent="0.3">
      <c r="A9" s="31"/>
      <c r="B9" s="105" t="s">
        <v>90</v>
      </c>
      <c r="C9" s="106"/>
      <c r="D9" s="107">
        <v>20</v>
      </c>
      <c r="E9" s="107">
        <v>100</v>
      </c>
      <c r="F9" s="107">
        <v>85</v>
      </c>
      <c r="G9" s="112">
        <v>5</v>
      </c>
      <c r="H9" s="31"/>
    </row>
    <row r="10" spans="1:8" ht="15" customHeight="1" x14ac:dyDescent="0.3">
      <c r="A10" s="31"/>
      <c r="B10" s="105" t="s">
        <v>43</v>
      </c>
      <c r="C10" s="106"/>
      <c r="D10" s="107">
        <v>5</v>
      </c>
      <c r="E10" s="107">
        <v>100</v>
      </c>
      <c r="F10" s="107">
        <v>10</v>
      </c>
      <c r="G10" s="112">
        <v>0.25</v>
      </c>
      <c r="H10" s="31"/>
    </row>
    <row r="11" spans="1:8" ht="15" customHeight="1" x14ac:dyDescent="0.3">
      <c r="A11" s="31"/>
      <c r="B11" s="105" t="s">
        <v>44</v>
      </c>
      <c r="C11" s="106"/>
      <c r="D11" s="107">
        <v>50</v>
      </c>
      <c r="E11" s="107">
        <v>500</v>
      </c>
      <c r="F11" s="107">
        <v>65</v>
      </c>
      <c r="G11" s="112">
        <v>0.25</v>
      </c>
      <c r="H11" s="31"/>
    </row>
    <row r="12" spans="1:8" ht="15" customHeight="1" x14ac:dyDescent="0.3">
      <c r="A12" s="31"/>
      <c r="B12" s="105" t="s">
        <v>65</v>
      </c>
      <c r="C12" s="106"/>
      <c r="D12" s="107">
        <v>5</v>
      </c>
      <c r="E12" s="107">
        <v>100</v>
      </c>
      <c r="F12" s="107">
        <v>15</v>
      </c>
      <c r="G12" s="112">
        <v>1</v>
      </c>
      <c r="H12" s="31"/>
    </row>
    <row r="13" spans="1:8" ht="15" customHeight="1" x14ac:dyDescent="0.3">
      <c r="A13" s="31"/>
      <c r="B13" s="105" t="s">
        <v>45</v>
      </c>
      <c r="C13" s="106"/>
      <c r="D13" s="107">
        <v>100</v>
      </c>
      <c r="E13" s="107">
        <v>750</v>
      </c>
      <c r="F13" s="107">
        <v>65</v>
      </c>
      <c r="G13" s="112">
        <v>0.5</v>
      </c>
      <c r="H13" s="31"/>
    </row>
    <row r="14" spans="1:8" ht="15" customHeight="1" x14ac:dyDescent="0.3">
      <c r="A14" s="31"/>
      <c r="B14" s="105" t="s">
        <v>46</v>
      </c>
      <c r="C14" s="106"/>
      <c r="D14" s="107">
        <v>10</v>
      </c>
      <c r="E14" s="107">
        <v>25</v>
      </c>
      <c r="F14" s="107">
        <v>45</v>
      </c>
      <c r="G14" s="112">
        <v>2.5</v>
      </c>
      <c r="H14" s="31"/>
    </row>
    <row r="15" spans="1:8" ht="15" customHeight="1" x14ac:dyDescent="0.3">
      <c r="A15" s="31"/>
      <c r="B15" s="105" t="s">
        <v>41</v>
      </c>
      <c r="C15" s="106"/>
      <c r="D15" s="107">
        <v>5</v>
      </c>
      <c r="E15" s="107">
        <v>15</v>
      </c>
      <c r="F15" s="107">
        <v>5</v>
      </c>
      <c r="G15" s="112">
        <v>1</v>
      </c>
      <c r="H15" s="31"/>
    </row>
    <row r="16" spans="1:8" ht="15" customHeight="1" x14ac:dyDescent="0.3">
      <c r="A16" s="31"/>
      <c r="B16" s="105" t="s">
        <v>71</v>
      </c>
      <c r="C16" s="106"/>
      <c r="D16" s="107">
        <v>20</v>
      </c>
      <c r="E16" s="107">
        <v>150</v>
      </c>
      <c r="F16" s="107">
        <v>100</v>
      </c>
      <c r="G16" s="112">
        <v>20</v>
      </c>
      <c r="H16" s="31"/>
    </row>
    <row r="17" spans="1:8" ht="15" customHeight="1" x14ac:dyDescent="0.3">
      <c r="A17" s="31"/>
      <c r="B17" s="105" t="s">
        <v>47</v>
      </c>
      <c r="C17" s="106"/>
      <c r="D17" s="107">
        <v>5</v>
      </c>
      <c r="E17" s="107">
        <v>40</v>
      </c>
      <c r="F17" s="107">
        <v>10</v>
      </c>
      <c r="G17" s="112">
        <v>1</v>
      </c>
      <c r="H17" s="31"/>
    </row>
    <row r="18" spans="1:8" ht="15" customHeight="1" x14ac:dyDescent="0.3">
      <c r="A18" s="31"/>
      <c r="B18" s="105" t="s">
        <v>48</v>
      </c>
      <c r="C18" s="106"/>
      <c r="D18" s="107">
        <v>50</v>
      </c>
      <c r="E18" s="107">
        <v>500</v>
      </c>
      <c r="F18" s="107">
        <v>65</v>
      </c>
      <c r="G18" s="112">
        <v>0</v>
      </c>
      <c r="H18" s="31"/>
    </row>
    <row r="19" spans="1:8" ht="15" customHeight="1" x14ac:dyDescent="0.3">
      <c r="A19" s="31"/>
      <c r="B19" s="105" t="s">
        <v>50</v>
      </c>
      <c r="C19" s="106"/>
      <c r="D19" s="107">
        <v>50</v>
      </c>
      <c r="E19" s="107">
        <v>300</v>
      </c>
      <c r="F19" s="107">
        <v>30</v>
      </c>
      <c r="G19" s="112">
        <v>0.5</v>
      </c>
      <c r="H19" s="31"/>
    </row>
    <row r="20" spans="1:8" ht="15" customHeight="1" x14ac:dyDescent="0.3">
      <c r="A20" s="31"/>
      <c r="B20" s="105" t="s">
        <v>51</v>
      </c>
      <c r="C20" s="106"/>
      <c r="D20" s="107">
        <v>80</v>
      </c>
      <c r="E20" s="107">
        <v>500</v>
      </c>
      <c r="F20" s="107">
        <v>50</v>
      </c>
      <c r="G20" s="112">
        <v>0</v>
      </c>
      <c r="H20" s="31"/>
    </row>
    <row r="21" spans="1:8" ht="15" customHeight="1" x14ac:dyDescent="0.3">
      <c r="A21" s="31"/>
      <c r="B21" s="105" t="s">
        <v>72</v>
      </c>
      <c r="C21" s="106"/>
      <c r="D21" s="107">
        <v>3</v>
      </c>
      <c r="E21" s="107">
        <v>100</v>
      </c>
      <c r="F21" s="107">
        <v>50</v>
      </c>
      <c r="G21" s="112">
        <v>0.25</v>
      </c>
      <c r="H21" s="31"/>
    </row>
    <row r="22" spans="1:8" ht="15" customHeight="1" x14ac:dyDescent="0.3">
      <c r="A22" s="31"/>
      <c r="B22" s="105" t="s">
        <v>53</v>
      </c>
      <c r="C22" s="106"/>
      <c r="D22" s="107">
        <v>5</v>
      </c>
      <c r="E22" s="107">
        <v>25</v>
      </c>
      <c r="F22" s="107">
        <v>35</v>
      </c>
      <c r="G22" s="112">
        <v>0.25</v>
      </c>
      <c r="H22" s="31"/>
    </row>
    <row r="23" spans="1:8" ht="15" customHeight="1" x14ac:dyDescent="0.3">
      <c r="A23" s="31"/>
      <c r="B23" s="108" t="s">
        <v>55</v>
      </c>
      <c r="C23" s="109"/>
      <c r="D23" s="110">
        <v>2</v>
      </c>
      <c r="E23" s="110">
        <v>26</v>
      </c>
      <c r="F23" s="110">
        <v>5</v>
      </c>
      <c r="G23" s="113">
        <v>0</v>
      </c>
      <c r="H23" s="31"/>
    </row>
    <row r="24" spans="1:8" ht="15" customHeight="1" thickBot="1" x14ac:dyDescent="0.35">
      <c r="A24" s="31"/>
      <c r="B24" s="92" t="s">
        <v>54</v>
      </c>
      <c r="C24" s="93"/>
      <c r="D24" s="94">
        <v>5</v>
      </c>
      <c r="E24" s="94">
        <v>20</v>
      </c>
      <c r="F24" s="94">
        <v>5</v>
      </c>
      <c r="G24" s="95">
        <v>1</v>
      </c>
      <c r="H24" s="31"/>
    </row>
    <row r="25" spans="1:8" x14ac:dyDescent="0.25">
      <c r="A25" s="31"/>
      <c r="B25" s="90" t="s">
        <v>60</v>
      </c>
      <c r="C25" s="91" t="s">
        <v>75</v>
      </c>
      <c r="D25" s="85"/>
      <c r="E25" s="85"/>
      <c r="F25" s="85"/>
      <c r="G25" s="85"/>
      <c r="H25" s="31"/>
    </row>
    <row r="26" spans="1:8" ht="14.45" x14ac:dyDescent="0.3">
      <c r="A26" s="31"/>
      <c r="B26" s="86"/>
      <c r="C26" s="87" t="s">
        <v>61</v>
      </c>
      <c r="D26" s="85"/>
      <c r="E26" s="85"/>
      <c r="F26" s="85"/>
      <c r="G26" s="85"/>
      <c r="H26" s="31"/>
    </row>
    <row r="27" spans="1:8" ht="14.45" x14ac:dyDescent="0.3">
      <c r="A27" s="31"/>
      <c r="B27" s="86"/>
      <c r="C27" s="87" t="s">
        <v>63</v>
      </c>
      <c r="D27" s="85"/>
      <c r="E27" s="85"/>
      <c r="F27" s="85"/>
      <c r="G27" s="85"/>
      <c r="H27" s="31"/>
    </row>
    <row r="28" spans="1:8" ht="14.45" x14ac:dyDescent="0.3">
      <c r="A28" s="31"/>
      <c r="B28" s="86"/>
      <c r="C28" s="88" t="s">
        <v>62</v>
      </c>
      <c r="D28" s="85"/>
      <c r="E28" s="85"/>
      <c r="F28" s="85"/>
      <c r="G28" s="85"/>
      <c r="H28" s="31"/>
    </row>
    <row r="29" spans="1:8" ht="14.45" x14ac:dyDescent="0.3">
      <c r="A29" s="31"/>
      <c r="B29" s="86"/>
      <c r="C29" s="87" t="s">
        <v>64</v>
      </c>
      <c r="D29" s="85"/>
      <c r="E29" s="85"/>
      <c r="F29" s="85"/>
      <c r="G29" s="85"/>
      <c r="H29" s="31"/>
    </row>
    <row r="30" spans="1:8" ht="14.45" x14ac:dyDescent="0.3">
      <c r="A30" s="31"/>
      <c r="B30" s="86"/>
      <c r="C30" s="87" t="s">
        <v>73</v>
      </c>
      <c r="D30" s="85"/>
      <c r="E30" s="85"/>
      <c r="F30" s="85"/>
      <c r="G30" s="85"/>
      <c r="H30" s="31"/>
    </row>
    <row r="31" spans="1:8" ht="14.45" x14ac:dyDescent="0.3">
      <c r="A31" s="31"/>
      <c r="B31" s="86"/>
      <c r="C31" s="88" t="s">
        <v>74</v>
      </c>
      <c r="D31" s="85"/>
      <c r="E31" s="85"/>
      <c r="F31" s="85"/>
      <c r="G31" s="85"/>
      <c r="H31" s="31"/>
    </row>
    <row r="32" spans="1:8" ht="14.45" x14ac:dyDescent="0.3">
      <c r="A32" s="31"/>
      <c r="B32" s="86"/>
      <c r="C32" s="89" t="s">
        <v>95</v>
      </c>
      <c r="D32" s="85"/>
      <c r="E32" s="85"/>
      <c r="F32" s="85"/>
      <c r="G32" s="85"/>
      <c r="H32" s="31"/>
    </row>
    <row r="33" spans="1:8" ht="14.45" x14ac:dyDescent="0.3">
      <c r="A33" s="31"/>
      <c r="B33" s="85"/>
      <c r="C33" s="85"/>
      <c r="D33" s="85"/>
      <c r="E33" s="85"/>
      <c r="F33" s="85"/>
      <c r="G33" s="85"/>
      <c r="H33" s="31"/>
    </row>
    <row r="34" spans="1:8" ht="14.45" x14ac:dyDescent="0.3">
      <c r="A34" s="189"/>
      <c r="B34" s="190"/>
      <c r="C34" s="190"/>
      <c r="D34" s="190"/>
      <c r="E34" s="190"/>
      <c r="F34" s="190"/>
      <c r="G34" s="190"/>
      <c r="H34" s="189"/>
    </row>
    <row r="35" spans="1:8" s="189" customFormat="1" ht="14.45" x14ac:dyDescent="0.3">
      <c r="B35" s="190"/>
      <c r="C35" s="190"/>
      <c r="D35" s="190"/>
      <c r="E35" s="190"/>
      <c r="F35" s="190"/>
      <c r="G35" s="190"/>
    </row>
    <row r="36" spans="1:8" s="189" customFormat="1" ht="14.45" x14ac:dyDescent="0.3">
      <c r="B36" s="190"/>
      <c r="C36" s="190"/>
      <c r="D36" s="190"/>
      <c r="E36" s="190"/>
      <c r="F36" s="190"/>
      <c r="G36" s="190"/>
    </row>
    <row r="37" spans="1:8" s="189" customFormat="1" ht="14.45" x14ac:dyDescent="0.3">
      <c r="B37" s="190"/>
      <c r="C37" s="190"/>
      <c r="D37" s="190"/>
      <c r="E37" s="190"/>
      <c r="F37" s="190"/>
      <c r="G37" s="190"/>
    </row>
    <row r="38" spans="1:8" s="189" customFormat="1" ht="14.45" x14ac:dyDescent="0.3">
      <c r="B38" s="190"/>
      <c r="C38" s="190"/>
      <c r="D38" s="190"/>
      <c r="E38" s="190"/>
      <c r="F38" s="190"/>
      <c r="G38" s="190"/>
    </row>
    <row r="39" spans="1:8" s="189" customFormat="1" x14ac:dyDescent="0.25">
      <c r="B39" s="190"/>
      <c r="C39" s="190"/>
      <c r="D39" s="190"/>
      <c r="E39" s="190"/>
      <c r="F39" s="190"/>
      <c r="G39" s="190"/>
    </row>
    <row r="40" spans="1:8" s="189" customFormat="1" x14ac:dyDescent="0.25">
      <c r="B40" s="190"/>
      <c r="C40" s="190"/>
      <c r="D40" s="190"/>
      <c r="E40" s="190"/>
      <c r="F40" s="190"/>
      <c r="G40" s="190"/>
    </row>
    <row r="41" spans="1:8" s="189" customFormat="1" x14ac:dyDescent="0.25">
      <c r="B41" s="190"/>
      <c r="C41" s="190"/>
      <c r="D41" s="190"/>
      <c r="E41" s="190"/>
      <c r="F41" s="190"/>
      <c r="G41" s="190"/>
    </row>
    <row r="42" spans="1:8" s="189" customFormat="1" x14ac:dyDescent="0.25">
      <c r="B42" s="190"/>
      <c r="C42" s="190"/>
      <c r="D42" s="190"/>
      <c r="E42" s="190"/>
      <c r="F42" s="190"/>
      <c r="G42" s="190"/>
    </row>
    <row r="43" spans="1:8" s="189" customFormat="1" x14ac:dyDescent="0.25"/>
    <row r="44" spans="1:8" s="189" customFormat="1" x14ac:dyDescent="0.25"/>
    <row r="45" spans="1:8" s="189" customFormat="1" x14ac:dyDescent="0.25"/>
    <row r="46" spans="1:8" s="189" customFormat="1" x14ac:dyDescent="0.25"/>
    <row r="47" spans="1:8" s="189" customFormat="1" x14ac:dyDescent="0.25"/>
    <row r="48" spans="1:8" s="189" customFormat="1" x14ac:dyDescent="0.25"/>
    <row r="49" s="189" customFormat="1" x14ac:dyDescent="0.25"/>
    <row r="50" s="189" customFormat="1" x14ac:dyDescent="0.25"/>
    <row r="51" s="189" customFormat="1" x14ac:dyDescent="0.25"/>
    <row r="52" s="189" customFormat="1" x14ac:dyDescent="0.25"/>
    <row r="53" s="189" customFormat="1" x14ac:dyDescent="0.25"/>
    <row r="54" s="189" customFormat="1" x14ac:dyDescent="0.25"/>
    <row r="55" s="189" customFormat="1" x14ac:dyDescent="0.25"/>
    <row r="56" s="189" customFormat="1" x14ac:dyDescent="0.25"/>
    <row r="57" s="189" customFormat="1" x14ac:dyDescent="0.25"/>
    <row r="58" s="189" customFormat="1" x14ac:dyDescent="0.25"/>
    <row r="59" s="189" customFormat="1" x14ac:dyDescent="0.25"/>
    <row r="60" s="189" customFormat="1" x14ac:dyDescent="0.25"/>
    <row r="61" s="189" customFormat="1" x14ac:dyDescent="0.25"/>
    <row r="62" s="189" customFormat="1" x14ac:dyDescent="0.25"/>
    <row r="63" s="189" customFormat="1" x14ac:dyDescent="0.25"/>
    <row r="64" s="189" customFormat="1" x14ac:dyDescent="0.25"/>
    <row r="65" s="189" customFormat="1" x14ac:dyDescent="0.25"/>
    <row r="66" s="189" customFormat="1" x14ac:dyDescent="0.25"/>
    <row r="67" s="189" customFormat="1" x14ac:dyDescent="0.25"/>
    <row r="68" s="189" customFormat="1" x14ac:dyDescent="0.25"/>
    <row r="69" s="189" customFormat="1" x14ac:dyDescent="0.25"/>
    <row r="70" s="189" customFormat="1" x14ac:dyDescent="0.25"/>
    <row r="71" s="189" customFormat="1" x14ac:dyDescent="0.25"/>
    <row r="72" s="189" customFormat="1" x14ac:dyDescent="0.25"/>
    <row r="73" s="189" customFormat="1" x14ac:dyDescent="0.25"/>
    <row r="74" s="189" customFormat="1" x14ac:dyDescent="0.25"/>
    <row r="75" s="189" customFormat="1" x14ac:dyDescent="0.25"/>
    <row r="76" s="189" customFormat="1" x14ac:dyDescent="0.25"/>
    <row r="77" s="189" customFormat="1" x14ac:dyDescent="0.25"/>
    <row r="78" s="189" customFormat="1" x14ac:dyDescent="0.25"/>
    <row r="79" s="189" customFormat="1" x14ac:dyDescent="0.25"/>
    <row r="80" s="189" customFormat="1" x14ac:dyDescent="0.25"/>
    <row r="81" s="189" customFormat="1" x14ac:dyDescent="0.25"/>
    <row r="82" s="189" customFormat="1" x14ac:dyDescent="0.25"/>
    <row r="83" s="189" customFormat="1" x14ac:dyDescent="0.25"/>
    <row r="84" s="189" customFormat="1" x14ac:dyDescent="0.25"/>
    <row r="85" s="189" customFormat="1" x14ac:dyDescent="0.25"/>
    <row r="86" s="189" customFormat="1" x14ac:dyDescent="0.25"/>
    <row r="87" s="189" customFormat="1" x14ac:dyDescent="0.25"/>
    <row r="88" s="189" customFormat="1" x14ac:dyDescent="0.25"/>
    <row r="89" s="189" customFormat="1" x14ac:dyDescent="0.25"/>
    <row r="90" s="189" customFormat="1" x14ac:dyDescent="0.25"/>
    <row r="91" s="189" customFormat="1" x14ac:dyDescent="0.25"/>
    <row r="92" s="189" customFormat="1" x14ac:dyDescent="0.25"/>
    <row r="93" s="189" customFormat="1" x14ac:dyDescent="0.25"/>
    <row r="94" s="189" customFormat="1" x14ac:dyDescent="0.25"/>
    <row r="95" s="189" customFormat="1" x14ac:dyDescent="0.25"/>
    <row r="96" s="189" customFormat="1" x14ac:dyDescent="0.25"/>
    <row r="97" s="189" customFormat="1" x14ac:dyDescent="0.25"/>
    <row r="98" s="189" customFormat="1" x14ac:dyDescent="0.25"/>
    <row r="99" s="189" customFormat="1" x14ac:dyDescent="0.25"/>
    <row r="100" s="189" customFormat="1" x14ac:dyDescent="0.25"/>
    <row r="101" s="189" customFormat="1" x14ac:dyDescent="0.25"/>
    <row r="102" s="189" customFormat="1" x14ac:dyDescent="0.25"/>
    <row r="103" s="189" customFormat="1" x14ac:dyDescent="0.25"/>
    <row r="104" s="189" customFormat="1" x14ac:dyDescent="0.25"/>
    <row r="105" s="189" customFormat="1" x14ac:dyDescent="0.25"/>
    <row r="106" s="189" customFormat="1" x14ac:dyDescent="0.25"/>
    <row r="107" s="189" customFormat="1" x14ac:dyDescent="0.25"/>
    <row r="108" s="189" customFormat="1" x14ac:dyDescent="0.25"/>
    <row r="109" s="189" customFormat="1" x14ac:dyDescent="0.25"/>
    <row r="110" s="189" customFormat="1" x14ac:dyDescent="0.25"/>
    <row r="111" s="189" customFormat="1" x14ac:dyDescent="0.25"/>
    <row r="112" s="189" customFormat="1" x14ac:dyDescent="0.25"/>
    <row r="113" s="189" customFormat="1" x14ac:dyDescent="0.25"/>
    <row r="114" s="189" customFormat="1" x14ac:dyDescent="0.25"/>
    <row r="115" s="189" customFormat="1" x14ac:dyDescent="0.25"/>
    <row r="116" s="189" customFormat="1" x14ac:dyDescent="0.25"/>
    <row r="117" s="189" customFormat="1" x14ac:dyDescent="0.25"/>
    <row r="118" s="189" customFormat="1" x14ac:dyDescent="0.25"/>
    <row r="119" s="189" customFormat="1" x14ac:dyDescent="0.25"/>
    <row r="120" s="189" customFormat="1" x14ac:dyDescent="0.25"/>
    <row r="121" s="189" customFormat="1" x14ac:dyDescent="0.25"/>
    <row r="122" s="189" customFormat="1" x14ac:dyDescent="0.25"/>
    <row r="123" s="189" customFormat="1" x14ac:dyDescent="0.25"/>
    <row r="124" s="189" customFormat="1" x14ac:dyDescent="0.25"/>
    <row r="125" s="189" customFormat="1" x14ac:dyDescent="0.25"/>
    <row r="126" s="189" customFormat="1" x14ac:dyDescent="0.25"/>
    <row r="127" s="189" customFormat="1" x14ac:dyDescent="0.25"/>
    <row r="128" s="189" customFormat="1" x14ac:dyDescent="0.25"/>
    <row r="129" s="189" customFormat="1" x14ac:dyDescent="0.25"/>
    <row r="130" s="189" customFormat="1" x14ac:dyDescent="0.25"/>
    <row r="131" s="189" customFormat="1" x14ac:dyDescent="0.25"/>
    <row r="132" s="189" customFormat="1" x14ac:dyDescent="0.25"/>
    <row r="133" s="189" customFormat="1" x14ac:dyDescent="0.25"/>
    <row r="134" s="189" customFormat="1" x14ac:dyDescent="0.25"/>
    <row r="135" s="189" customFormat="1" x14ac:dyDescent="0.25"/>
    <row r="136" s="189" customFormat="1" x14ac:dyDescent="0.25"/>
    <row r="137" s="189" customFormat="1" x14ac:dyDescent="0.25"/>
    <row r="138" s="189" customFormat="1" x14ac:dyDescent="0.25"/>
    <row r="139" s="189" customFormat="1" x14ac:dyDescent="0.25"/>
    <row r="140" s="189" customFormat="1" x14ac:dyDescent="0.25"/>
    <row r="141" s="189" customFormat="1" x14ac:dyDescent="0.25"/>
    <row r="142" s="189" customFormat="1" x14ac:dyDescent="0.25"/>
    <row r="143" s="189" customFormat="1" x14ac:dyDescent="0.25"/>
    <row r="144" s="189" customFormat="1" x14ac:dyDescent="0.25"/>
    <row r="145" s="189" customFormat="1" x14ac:dyDescent="0.25"/>
    <row r="146" s="189" customFormat="1" x14ac:dyDescent="0.25"/>
    <row r="147" s="189" customFormat="1" x14ac:dyDescent="0.25"/>
    <row r="148" s="189" customFormat="1" x14ac:dyDescent="0.25"/>
    <row r="149" s="189" customFormat="1" x14ac:dyDescent="0.25"/>
    <row r="150" s="189" customFormat="1" x14ac:dyDescent="0.25"/>
    <row r="151" s="189" customFormat="1" x14ac:dyDescent="0.25"/>
    <row r="152" s="189" customFormat="1" x14ac:dyDescent="0.25"/>
    <row r="153" s="189" customFormat="1" x14ac:dyDescent="0.25"/>
    <row r="154" s="189" customFormat="1" x14ac:dyDescent="0.25"/>
    <row r="155" s="189" customFormat="1" x14ac:dyDescent="0.25"/>
    <row r="156" s="189" customFormat="1" x14ac:dyDescent="0.25"/>
    <row r="157" s="189" customFormat="1" x14ac:dyDescent="0.25"/>
    <row r="158" s="189" customFormat="1" x14ac:dyDescent="0.25"/>
    <row r="159" s="189" customFormat="1" x14ac:dyDescent="0.25"/>
    <row r="160" s="189" customFormat="1" x14ac:dyDescent="0.25"/>
    <row r="161" s="189" customFormat="1" x14ac:dyDescent="0.25"/>
    <row r="162" s="189" customFormat="1" x14ac:dyDescent="0.25"/>
    <row r="163" s="189" customFormat="1" x14ac:dyDescent="0.25"/>
    <row r="164" s="189" customFormat="1" x14ac:dyDescent="0.25"/>
    <row r="165" s="189" customFormat="1" x14ac:dyDescent="0.25"/>
    <row r="166" s="189" customFormat="1" x14ac:dyDescent="0.25"/>
    <row r="167" s="189" customFormat="1" x14ac:dyDescent="0.25"/>
    <row r="168" s="189" customFormat="1" x14ac:dyDescent="0.25"/>
    <row r="169" s="189" customFormat="1" x14ac:dyDescent="0.25"/>
    <row r="170" s="189" customFormat="1" x14ac:dyDescent="0.25"/>
    <row r="171" s="189" customFormat="1" x14ac:dyDescent="0.25"/>
    <row r="172" s="189" customFormat="1" x14ac:dyDescent="0.25"/>
    <row r="173" s="189" customFormat="1" x14ac:dyDescent="0.25"/>
    <row r="174" s="189" customFormat="1" x14ac:dyDescent="0.25"/>
    <row r="175" s="189" customFormat="1" x14ac:dyDescent="0.25"/>
    <row r="176" s="189" customFormat="1" x14ac:dyDescent="0.25"/>
    <row r="177" s="189" customFormat="1" x14ac:dyDescent="0.25"/>
    <row r="178" s="189" customFormat="1" x14ac:dyDescent="0.25"/>
    <row r="179" s="189" customFormat="1" x14ac:dyDescent="0.25"/>
    <row r="180" s="189" customFormat="1" x14ac:dyDescent="0.25"/>
    <row r="181" s="189" customFormat="1" x14ac:dyDescent="0.25"/>
    <row r="182" s="189" customFormat="1" x14ac:dyDescent="0.25"/>
    <row r="183" s="189" customFormat="1" x14ac:dyDescent="0.25"/>
    <row r="184" s="189" customFormat="1" x14ac:dyDescent="0.25"/>
    <row r="185" s="189" customFormat="1" x14ac:dyDescent="0.25"/>
    <row r="186" s="189" customFormat="1" x14ac:dyDescent="0.25"/>
    <row r="187" s="189" customFormat="1" x14ac:dyDescent="0.25"/>
    <row r="188" s="189" customFormat="1" x14ac:dyDescent="0.25"/>
    <row r="189" s="189" customFormat="1" x14ac:dyDescent="0.25"/>
    <row r="190" s="189" customFormat="1" x14ac:dyDescent="0.25"/>
    <row r="191" s="189" customFormat="1" x14ac:dyDescent="0.25"/>
    <row r="192" s="189" customFormat="1" x14ac:dyDescent="0.25"/>
    <row r="193" s="189" customFormat="1" x14ac:dyDescent="0.25"/>
    <row r="194" s="189" customFormat="1" x14ac:dyDescent="0.25"/>
    <row r="195" s="189" customFormat="1" x14ac:dyDescent="0.25"/>
    <row r="196" s="189" customFormat="1" x14ac:dyDescent="0.25"/>
    <row r="197" s="189" customFormat="1" x14ac:dyDescent="0.25"/>
    <row r="198" s="189" customFormat="1" x14ac:dyDescent="0.25"/>
    <row r="199" s="189" customFormat="1" x14ac:dyDescent="0.25"/>
    <row r="200" s="189" customFormat="1" x14ac:dyDescent="0.25"/>
    <row r="201" s="189" customFormat="1" x14ac:dyDescent="0.25"/>
    <row r="202" s="189" customFormat="1" x14ac:dyDescent="0.25"/>
    <row r="203" s="189" customFormat="1" x14ac:dyDescent="0.25"/>
    <row r="204" s="189" customFormat="1" x14ac:dyDescent="0.25"/>
    <row r="205" s="189" customFormat="1" x14ac:dyDescent="0.25"/>
    <row r="206" s="189" customFormat="1" x14ac:dyDescent="0.25"/>
    <row r="207" s="189" customFormat="1" x14ac:dyDescent="0.25"/>
    <row r="208" s="189" customFormat="1" x14ac:dyDescent="0.25"/>
    <row r="209" s="189" customFormat="1" x14ac:dyDescent="0.25"/>
    <row r="210" s="189" customFormat="1" x14ac:dyDescent="0.25"/>
    <row r="211" s="189" customFormat="1" x14ac:dyDescent="0.25"/>
    <row r="212" s="189" customFormat="1" x14ac:dyDescent="0.25"/>
    <row r="213" s="189" customFormat="1" x14ac:dyDescent="0.25"/>
    <row r="214" s="189" customFormat="1" x14ac:dyDescent="0.25"/>
    <row r="215" s="189" customFormat="1" x14ac:dyDescent="0.25"/>
    <row r="216" s="189" customFormat="1" x14ac:dyDescent="0.25"/>
    <row r="217" s="189" customFormat="1" x14ac:dyDescent="0.25"/>
    <row r="218" s="189" customFormat="1" x14ac:dyDescent="0.25"/>
    <row r="219" s="189" customFormat="1" x14ac:dyDescent="0.25"/>
    <row r="220" s="189" customFormat="1" x14ac:dyDescent="0.25"/>
    <row r="221" s="189" customFormat="1" x14ac:dyDescent="0.25"/>
    <row r="222" s="189" customFormat="1" x14ac:dyDescent="0.25"/>
    <row r="223" s="189" customFormat="1" x14ac:dyDescent="0.25"/>
    <row r="224" s="189" customFormat="1" x14ac:dyDescent="0.25"/>
    <row r="225" s="189" customFormat="1" x14ac:dyDescent="0.25"/>
    <row r="226" s="189" customFormat="1" x14ac:dyDescent="0.25"/>
    <row r="227" s="189" customFormat="1" x14ac:dyDescent="0.25"/>
    <row r="228" s="189" customFormat="1" x14ac:dyDescent="0.25"/>
    <row r="229" s="189" customFormat="1" x14ac:dyDescent="0.25"/>
    <row r="230" s="189" customFormat="1" x14ac:dyDescent="0.25"/>
    <row r="231" s="189" customFormat="1" x14ac:dyDescent="0.25"/>
    <row r="232" s="189" customFormat="1" x14ac:dyDescent="0.25"/>
    <row r="233" s="189" customFormat="1" x14ac:dyDescent="0.25"/>
    <row r="234" s="189" customFormat="1" x14ac:dyDescent="0.25"/>
    <row r="235" s="189" customFormat="1" x14ac:dyDescent="0.25"/>
    <row r="236" s="189" customFormat="1" x14ac:dyDescent="0.25"/>
    <row r="237" s="189" customFormat="1" x14ac:dyDescent="0.25"/>
    <row r="238" s="189" customFormat="1" x14ac:dyDescent="0.25"/>
    <row r="239" s="189" customFormat="1" x14ac:dyDescent="0.25"/>
    <row r="240" s="189" customFormat="1" x14ac:dyDescent="0.25"/>
    <row r="241" s="189" customFormat="1" x14ac:dyDescent="0.25"/>
    <row r="242" s="189" customFormat="1" x14ac:dyDescent="0.25"/>
    <row r="243" s="189" customFormat="1" x14ac:dyDescent="0.25"/>
    <row r="244" s="189" customFormat="1" x14ac:dyDescent="0.25"/>
    <row r="245" s="189" customFormat="1" x14ac:dyDescent="0.25"/>
    <row r="246" s="189" customFormat="1" x14ac:dyDescent="0.25"/>
    <row r="247" s="189" customFormat="1" x14ac:dyDescent="0.25"/>
    <row r="248" s="189" customFormat="1" x14ac:dyDescent="0.25"/>
    <row r="249" s="189" customFormat="1" x14ac:dyDescent="0.25"/>
    <row r="250" s="189" customFormat="1" x14ac:dyDescent="0.25"/>
    <row r="251" s="189" customFormat="1" x14ac:dyDescent="0.25"/>
    <row r="252" s="189" customFormat="1" x14ac:dyDescent="0.25"/>
    <row r="253" s="189" customFormat="1" x14ac:dyDescent="0.25"/>
    <row r="254" s="189" customFormat="1" x14ac:dyDescent="0.25"/>
    <row r="255" s="189" customFormat="1" x14ac:dyDescent="0.25"/>
    <row r="256" s="189" customFormat="1" x14ac:dyDescent="0.25"/>
    <row r="257" s="189" customFormat="1" x14ac:dyDescent="0.25"/>
    <row r="258" s="189" customFormat="1" x14ac:dyDescent="0.25"/>
    <row r="259" s="189" customFormat="1" x14ac:dyDescent="0.25"/>
    <row r="260" s="189" customFormat="1" x14ac:dyDescent="0.25"/>
    <row r="261" s="189" customFormat="1" x14ac:dyDescent="0.25"/>
    <row r="262" s="189" customFormat="1" x14ac:dyDescent="0.25"/>
    <row r="263" s="189" customFormat="1" x14ac:dyDescent="0.25"/>
    <row r="264" s="189" customFormat="1" x14ac:dyDescent="0.25"/>
    <row r="265" s="189" customFormat="1" x14ac:dyDescent="0.25"/>
    <row r="266" s="189" customFormat="1" x14ac:dyDescent="0.25"/>
    <row r="267" s="189" customFormat="1" x14ac:dyDescent="0.25"/>
    <row r="268" s="189" customFormat="1" x14ac:dyDescent="0.25"/>
    <row r="269" s="189" customFormat="1" x14ac:dyDescent="0.25"/>
    <row r="270" s="189" customFormat="1" x14ac:dyDescent="0.25"/>
    <row r="271" s="189" customFormat="1" x14ac:dyDescent="0.25"/>
    <row r="272" s="189" customFormat="1" x14ac:dyDescent="0.25"/>
    <row r="273" s="189" customFormat="1" x14ac:dyDescent="0.25"/>
    <row r="274" s="189" customFormat="1" x14ac:dyDescent="0.25"/>
    <row r="275" s="189" customFormat="1" x14ac:dyDescent="0.25"/>
    <row r="276" s="189" customFormat="1" x14ac:dyDescent="0.25"/>
    <row r="277" s="189" customFormat="1" x14ac:dyDescent="0.25"/>
    <row r="278" s="189" customFormat="1" x14ac:dyDescent="0.25"/>
    <row r="279" s="189" customFormat="1" x14ac:dyDescent="0.25"/>
    <row r="280" s="189" customFormat="1" x14ac:dyDescent="0.25"/>
    <row r="281" s="189" customFormat="1" x14ac:dyDescent="0.25"/>
    <row r="282" s="189" customFormat="1" x14ac:dyDescent="0.25"/>
    <row r="283" s="189" customFormat="1" x14ac:dyDescent="0.25"/>
    <row r="284" s="189" customFormat="1" x14ac:dyDescent="0.25"/>
    <row r="285" s="189" customFormat="1" x14ac:dyDescent="0.25"/>
    <row r="286" s="189" customFormat="1" x14ac:dyDescent="0.25"/>
    <row r="287" s="189" customFormat="1" x14ac:dyDescent="0.25"/>
    <row r="288" s="189" customFormat="1" x14ac:dyDescent="0.25"/>
    <row r="289" s="189" customFormat="1" x14ac:dyDescent="0.25"/>
    <row r="290" s="189" customFormat="1" x14ac:dyDescent="0.25"/>
    <row r="291" s="189" customFormat="1" x14ac:dyDescent="0.25"/>
    <row r="292" s="189" customFormat="1" x14ac:dyDescent="0.25"/>
    <row r="293" s="189" customFormat="1" x14ac:dyDescent="0.25"/>
    <row r="294" s="189" customFormat="1" x14ac:dyDescent="0.25"/>
    <row r="295" s="189" customFormat="1" x14ac:dyDescent="0.25"/>
    <row r="296" s="189" customFormat="1" x14ac:dyDescent="0.25"/>
    <row r="297" s="189" customFormat="1" x14ac:dyDescent="0.25"/>
    <row r="298" s="189" customFormat="1" x14ac:dyDescent="0.25"/>
    <row r="299" s="189" customFormat="1" x14ac:dyDescent="0.25"/>
    <row r="300" s="189" customFormat="1" x14ac:dyDescent="0.25"/>
    <row r="301" s="189" customFormat="1" x14ac:dyDescent="0.2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A299"/>
  <sheetViews>
    <sheetView zoomScaleNormal="100" workbookViewId="0">
      <selection activeCell="B14" sqref="B14"/>
    </sheetView>
  </sheetViews>
  <sheetFormatPr defaultRowHeight="15" x14ac:dyDescent="0.25"/>
  <cols>
    <col min="1" max="1" width="4.140625" customWidth="1"/>
    <col min="2" max="2" width="52" customWidth="1"/>
    <col min="3" max="3" width="34.28515625" customWidth="1"/>
    <col min="4" max="4" width="11.140625" customWidth="1"/>
    <col min="5" max="5" width="11.28515625" bestFit="1" customWidth="1"/>
    <col min="6" max="6" width="3.85546875" customWidth="1"/>
    <col min="7" max="53" width="9.140625" style="189"/>
  </cols>
  <sheetData>
    <row r="1" spans="1:6" ht="20.25" customHeight="1" thickBot="1" x14ac:dyDescent="0.35">
      <c r="A1" s="31"/>
      <c r="B1" s="258" t="s">
        <v>124</v>
      </c>
      <c r="C1" s="258"/>
      <c r="D1" s="31"/>
      <c r="E1" s="31"/>
      <c r="F1" s="31"/>
    </row>
    <row r="2" spans="1:6" ht="24" customHeight="1" thickBot="1" x14ac:dyDescent="0.35">
      <c r="A2" s="31"/>
      <c r="B2" s="271" t="s">
        <v>1</v>
      </c>
      <c r="C2" s="272" t="s">
        <v>125</v>
      </c>
      <c r="D2" s="273" t="s">
        <v>117</v>
      </c>
      <c r="E2" s="274" t="s">
        <v>118</v>
      </c>
      <c r="F2" s="31"/>
    </row>
    <row r="3" spans="1:6" ht="14.45" x14ac:dyDescent="0.3">
      <c r="A3" s="31"/>
      <c r="B3" s="255" t="s">
        <v>144</v>
      </c>
      <c r="C3" s="265" t="s">
        <v>131</v>
      </c>
      <c r="D3" s="268">
        <v>10</v>
      </c>
      <c r="E3" s="279">
        <v>0.2</v>
      </c>
      <c r="F3" s="31"/>
    </row>
    <row r="4" spans="1:6" ht="14.45" x14ac:dyDescent="0.3">
      <c r="A4" s="31"/>
      <c r="B4" s="256" t="s">
        <v>145</v>
      </c>
      <c r="C4" s="266" t="s">
        <v>132</v>
      </c>
      <c r="D4" s="269">
        <v>200</v>
      </c>
      <c r="E4" s="280">
        <v>3</v>
      </c>
      <c r="F4" s="31"/>
    </row>
    <row r="5" spans="1:6" ht="14.45" x14ac:dyDescent="0.3">
      <c r="A5" s="31"/>
      <c r="B5" s="256" t="s">
        <v>194</v>
      </c>
      <c r="C5" s="266" t="s">
        <v>162</v>
      </c>
      <c r="D5" s="269">
        <v>6</v>
      </c>
      <c r="E5" s="280">
        <v>0.75</v>
      </c>
      <c r="F5" s="31"/>
    </row>
    <row r="6" spans="1:6" ht="14.45" x14ac:dyDescent="0.3">
      <c r="A6" s="31"/>
      <c r="B6" s="256" t="s">
        <v>164</v>
      </c>
      <c r="C6" s="266" t="s">
        <v>165</v>
      </c>
      <c r="D6" s="269">
        <v>5</v>
      </c>
      <c r="E6" s="280">
        <v>0.5</v>
      </c>
      <c r="F6" s="31"/>
    </row>
    <row r="7" spans="1:6" ht="14.45" x14ac:dyDescent="0.3">
      <c r="A7" s="31"/>
      <c r="B7" s="256" t="s">
        <v>146</v>
      </c>
      <c r="C7" s="266" t="s">
        <v>126</v>
      </c>
      <c r="D7" s="269">
        <v>30</v>
      </c>
      <c r="E7" s="280">
        <v>0.75</v>
      </c>
      <c r="F7" s="31"/>
    </row>
    <row r="8" spans="1:6" ht="14.45" x14ac:dyDescent="0.3">
      <c r="A8" s="31"/>
      <c r="B8" s="256" t="s">
        <v>147</v>
      </c>
      <c r="C8" s="266" t="s">
        <v>163</v>
      </c>
      <c r="D8" s="269">
        <v>85</v>
      </c>
      <c r="E8" s="280">
        <v>0.5</v>
      </c>
      <c r="F8" s="31"/>
    </row>
    <row r="9" spans="1:6" ht="14.45" x14ac:dyDescent="0.3">
      <c r="A9" s="31"/>
      <c r="B9" s="256" t="s">
        <v>148</v>
      </c>
      <c r="C9" s="266" t="s">
        <v>133</v>
      </c>
      <c r="D9" s="269">
        <v>3.5</v>
      </c>
      <c r="E9" s="280">
        <v>0.5</v>
      </c>
      <c r="F9" s="31"/>
    </row>
    <row r="10" spans="1:6" ht="14.45" x14ac:dyDescent="0.3">
      <c r="A10" s="31"/>
      <c r="B10" s="256" t="s">
        <v>149</v>
      </c>
      <c r="C10" s="266" t="s">
        <v>127</v>
      </c>
      <c r="D10" s="269">
        <v>6</v>
      </c>
      <c r="E10" s="280">
        <v>0.5</v>
      </c>
      <c r="F10" s="31"/>
    </row>
    <row r="11" spans="1:6" ht="14.45" x14ac:dyDescent="0.3">
      <c r="A11" s="31"/>
      <c r="B11" s="256" t="s">
        <v>195</v>
      </c>
      <c r="C11" s="266" t="s">
        <v>134</v>
      </c>
      <c r="D11" s="269">
        <v>5</v>
      </c>
      <c r="E11" s="281">
        <f>20/60</f>
        <v>0.33333333333333331</v>
      </c>
      <c r="F11" s="31"/>
    </row>
    <row r="12" spans="1:6" ht="14.45" x14ac:dyDescent="0.3">
      <c r="A12" s="31"/>
      <c r="B12" s="256" t="s">
        <v>150</v>
      </c>
      <c r="C12" s="266" t="s">
        <v>128</v>
      </c>
      <c r="D12" s="269">
        <v>4</v>
      </c>
      <c r="E12" s="280">
        <v>2</v>
      </c>
      <c r="F12" s="31"/>
    </row>
    <row r="13" spans="1:6" x14ac:dyDescent="0.25">
      <c r="A13" s="31"/>
      <c r="B13" s="256" t="s">
        <v>151</v>
      </c>
      <c r="C13" s="266" t="s">
        <v>135</v>
      </c>
      <c r="D13" s="269">
        <v>15</v>
      </c>
      <c r="E13" s="280">
        <v>0.75</v>
      </c>
      <c r="F13" s="31"/>
    </row>
    <row r="14" spans="1:6" ht="14.45" x14ac:dyDescent="0.3">
      <c r="A14" s="31"/>
      <c r="B14" s="256" t="s">
        <v>167</v>
      </c>
      <c r="C14" s="266" t="s">
        <v>166</v>
      </c>
      <c r="D14" s="269">
        <v>35</v>
      </c>
      <c r="E14" s="280">
        <v>0.2</v>
      </c>
      <c r="F14" s="31"/>
    </row>
    <row r="15" spans="1:6" ht="14.45" x14ac:dyDescent="0.3">
      <c r="A15" s="31"/>
      <c r="B15" s="256" t="s">
        <v>168</v>
      </c>
      <c r="C15" s="266" t="s">
        <v>153</v>
      </c>
      <c r="D15" s="269">
        <v>20</v>
      </c>
      <c r="E15" s="280">
        <v>1</v>
      </c>
      <c r="F15" s="31"/>
    </row>
    <row r="16" spans="1:6" ht="14.45" x14ac:dyDescent="0.3">
      <c r="A16" s="31"/>
      <c r="B16" s="256" t="s">
        <v>196</v>
      </c>
      <c r="C16" s="266" t="s">
        <v>152</v>
      </c>
      <c r="D16" s="269">
        <v>32</v>
      </c>
      <c r="E16" s="280">
        <v>1</v>
      </c>
      <c r="F16" s="31"/>
    </row>
    <row r="17" spans="1:6" ht="14.45" x14ac:dyDescent="0.3">
      <c r="A17" s="31"/>
      <c r="B17" s="256" t="s">
        <v>154</v>
      </c>
      <c r="C17" s="266" t="s">
        <v>169</v>
      </c>
      <c r="D17" s="269">
        <v>5</v>
      </c>
      <c r="E17" s="280">
        <f>0.2</f>
        <v>0.2</v>
      </c>
      <c r="F17" s="31"/>
    </row>
    <row r="18" spans="1:6" ht="14.45" x14ac:dyDescent="0.3">
      <c r="A18" s="31"/>
      <c r="B18" s="256" t="s">
        <v>197</v>
      </c>
      <c r="C18" s="266" t="s">
        <v>129</v>
      </c>
      <c r="D18" s="269">
        <v>30</v>
      </c>
      <c r="E18" s="280">
        <v>0.75</v>
      </c>
      <c r="F18" s="31"/>
    </row>
    <row r="19" spans="1:6" ht="14.45" x14ac:dyDescent="0.3">
      <c r="A19" s="31"/>
      <c r="B19" s="256" t="s">
        <v>155</v>
      </c>
      <c r="C19" s="266" t="s">
        <v>136</v>
      </c>
      <c r="D19" s="269">
        <v>20</v>
      </c>
      <c r="E19" s="280">
        <v>0.75</v>
      </c>
      <c r="F19" s="31"/>
    </row>
    <row r="20" spans="1:6" ht="14.45" x14ac:dyDescent="0.3">
      <c r="A20" s="31"/>
      <c r="B20" s="256" t="s">
        <v>198</v>
      </c>
      <c r="C20" s="266" t="s">
        <v>137</v>
      </c>
      <c r="D20" s="269">
        <v>27</v>
      </c>
      <c r="E20" s="280">
        <v>0.2</v>
      </c>
      <c r="F20" s="31"/>
    </row>
    <row r="21" spans="1:6" ht="14.45" x14ac:dyDescent="0.3">
      <c r="A21" s="31"/>
      <c r="B21" s="256" t="s">
        <v>199</v>
      </c>
      <c r="C21" s="266" t="s">
        <v>138</v>
      </c>
      <c r="D21" s="269">
        <v>120</v>
      </c>
      <c r="E21" s="280">
        <v>2</v>
      </c>
      <c r="F21" s="31"/>
    </row>
    <row r="22" spans="1:6" x14ac:dyDescent="0.25">
      <c r="A22" s="31"/>
      <c r="B22" s="256" t="s">
        <v>156</v>
      </c>
      <c r="C22" s="266" t="s">
        <v>170</v>
      </c>
      <c r="D22" s="269">
        <v>0.65</v>
      </c>
      <c r="E22" s="280">
        <v>0.25</v>
      </c>
      <c r="F22" s="31"/>
    </row>
    <row r="23" spans="1:6" ht="14.45" x14ac:dyDescent="0.3">
      <c r="A23" s="31"/>
      <c r="B23" s="256" t="s">
        <v>157</v>
      </c>
      <c r="C23" s="266" t="s">
        <v>171</v>
      </c>
      <c r="D23" s="269">
        <v>0.1</v>
      </c>
      <c r="E23" s="280">
        <v>0.75</v>
      </c>
      <c r="F23" s="31"/>
    </row>
    <row r="24" spans="1:6" ht="14.45" x14ac:dyDescent="0.3">
      <c r="A24" s="31"/>
      <c r="B24" s="256" t="s">
        <v>158</v>
      </c>
      <c r="C24" s="266" t="s">
        <v>139</v>
      </c>
      <c r="D24" s="269">
        <v>25</v>
      </c>
      <c r="E24" s="280">
        <v>0.5</v>
      </c>
      <c r="F24" s="31"/>
    </row>
    <row r="25" spans="1:6" ht="14.45" x14ac:dyDescent="0.3">
      <c r="A25" s="31"/>
      <c r="B25" s="256" t="s">
        <v>159</v>
      </c>
      <c r="C25" s="266" t="s">
        <v>140</v>
      </c>
      <c r="D25" s="269">
        <v>50</v>
      </c>
      <c r="E25" s="280">
        <v>1.5</v>
      </c>
      <c r="F25" s="31"/>
    </row>
    <row r="26" spans="1:6" ht="14.45" x14ac:dyDescent="0.3">
      <c r="A26" s="31"/>
      <c r="B26" s="256" t="s">
        <v>160</v>
      </c>
      <c r="C26" s="266" t="s">
        <v>141</v>
      </c>
      <c r="D26" s="269">
        <v>45</v>
      </c>
      <c r="E26" s="280">
        <v>0.75</v>
      </c>
      <c r="F26" s="31"/>
    </row>
    <row r="27" spans="1:6" ht="14.45" x14ac:dyDescent="0.3">
      <c r="A27" s="31"/>
      <c r="B27" s="256" t="s">
        <v>200</v>
      </c>
      <c r="C27" s="266" t="s">
        <v>142</v>
      </c>
      <c r="D27" s="269">
        <v>10</v>
      </c>
      <c r="E27" s="280">
        <v>0.5</v>
      </c>
      <c r="F27" s="31"/>
    </row>
    <row r="28" spans="1:6" ht="14.45" x14ac:dyDescent="0.3">
      <c r="A28" s="31"/>
      <c r="B28" s="256" t="s">
        <v>161</v>
      </c>
      <c r="C28" s="266" t="s">
        <v>143</v>
      </c>
      <c r="D28" s="269">
        <v>25</v>
      </c>
      <c r="E28" s="280">
        <v>1</v>
      </c>
      <c r="F28" s="31"/>
    </row>
    <row r="29" spans="1:6" thickBot="1" x14ac:dyDescent="0.35">
      <c r="A29" s="31"/>
      <c r="B29" s="257" t="s">
        <v>146</v>
      </c>
      <c r="C29" s="267" t="s">
        <v>130</v>
      </c>
      <c r="D29" s="270">
        <v>1</v>
      </c>
      <c r="E29" s="282">
        <v>0.5</v>
      </c>
      <c r="F29" s="31"/>
    </row>
    <row r="30" spans="1:6" ht="14.45" x14ac:dyDescent="0.3">
      <c r="A30" s="31"/>
      <c r="B30" s="31"/>
      <c r="C30" s="31"/>
      <c r="D30" s="31"/>
      <c r="E30" s="31"/>
      <c r="F30" s="31"/>
    </row>
    <row r="31" spans="1:6" ht="14.45" x14ac:dyDescent="0.3">
      <c r="A31" s="31"/>
      <c r="B31" s="31"/>
      <c r="C31" s="31"/>
      <c r="D31" s="31"/>
      <c r="E31" s="31"/>
      <c r="F31" s="31"/>
    </row>
    <row r="32" spans="1:6" s="189" customFormat="1" ht="14.45" x14ac:dyDescent="0.3"/>
    <row r="33" s="189" customFormat="1" ht="14.45" x14ac:dyDescent="0.3"/>
    <row r="34" s="189" customFormat="1" ht="14.45" x14ac:dyDescent="0.3"/>
    <row r="35" s="189" customFormat="1" ht="14.45" x14ac:dyDescent="0.3"/>
    <row r="36" s="189" customFormat="1" ht="14.45" x14ac:dyDescent="0.3"/>
    <row r="37" s="189" customFormat="1" ht="14.45" x14ac:dyDescent="0.3"/>
    <row r="38" s="189" customFormat="1" ht="14.45" x14ac:dyDescent="0.3"/>
    <row r="39" s="189" customFormat="1" ht="14.45" x14ac:dyDescent="0.3"/>
    <row r="40" s="189" customFormat="1" x14ac:dyDescent="0.25"/>
    <row r="41" s="189" customFormat="1" x14ac:dyDescent="0.25"/>
    <row r="42" s="189" customFormat="1" x14ac:dyDescent="0.25"/>
    <row r="43" s="189" customFormat="1" x14ac:dyDescent="0.25"/>
    <row r="44" s="189" customFormat="1" x14ac:dyDescent="0.25"/>
    <row r="45" s="189" customFormat="1" x14ac:dyDescent="0.25"/>
    <row r="46" s="189" customFormat="1" x14ac:dyDescent="0.25"/>
    <row r="47" s="189" customFormat="1" x14ac:dyDescent="0.25"/>
    <row r="48" s="189" customFormat="1" x14ac:dyDescent="0.25"/>
    <row r="49" s="189" customFormat="1" x14ac:dyDescent="0.25"/>
    <row r="50" s="189" customFormat="1" x14ac:dyDescent="0.25"/>
    <row r="51" s="189" customFormat="1" x14ac:dyDescent="0.25"/>
    <row r="52" s="189" customFormat="1" x14ac:dyDescent="0.25"/>
    <row r="53" s="189" customFormat="1" x14ac:dyDescent="0.25"/>
    <row r="54" s="189" customFormat="1" x14ac:dyDescent="0.25"/>
    <row r="55" s="189" customFormat="1" x14ac:dyDescent="0.25"/>
    <row r="56" s="189" customFormat="1" x14ac:dyDescent="0.25"/>
    <row r="57" s="189" customFormat="1" x14ac:dyDescent="0.25"/>
    <row r="58" s="189" customFormat="1" x14ac:dyDescent="0.25"/>
    <row r="59" s="189" customFormat="1" x14ac:dyDescent="0.25"/>
    <row r="60" s="189" customFormat="1" x14ac:dyDescent="0.25"/>
    <row r="61" s="189" customFormat="1" x14ac:dyDescent="0.25"/>
    <row r="62" s="189" customFormat="1" x14ac:dyDescent="0.25"/>
    <row r="63" s="189" customFormat="1" x14ac:dyDescent="0.25"/>
    <row r="64" s="189" customFormat="1" x14ac:dyDescent="0.25"/>
    <row r="65" s="189" customFormat="1" x14ac:dyDescent="0.25"/>
    <row r="66" s="189" customFormat="1" x14ac:dyDescent="0.25"/>
    <row r="67" s="189" customFormat="1" x14ac:dyDescent="0.25"/>
    <row r="68" s="189" customFormat="1" x14ac:dyDescent="0.25"/>
    <row r="69" s="189" customFormat="1" x14ac:dyDescent="0.25"/>
    <row r="70" s="189" customFormat="1" x14ac:dyDescent="0.25"/>
    <row r="71" s="189" customFormat="1" x14ac:dyDescent="0.25"/>
    <row r="72" s="189" customFormat="1" x14ac:dyDescent="0.25"/>
    <row r="73" s="189" customFormat="1" x14ac:dyDescent="0.25"/>
    <row r="74" s="189" customFormat="1" x14ac:dyDescent="0.25"/>
    <row r="75" s="189" customFormat="1" x14ac:dyDescent="0.25"/>
    <row r="76" s="189" customFormat="1" x14ac:dyDescent="0.25"/>
    <row r="77" s="189" customFormat="1" x14ac:dyDescent="0.25"/>
    <row r="78" s="189" customFormat="1" x14ac:dyDescent="0.25"/>
    <row r="79" s="189" customFormat="1" x14ac:dyDescent="0.25"/>
    <row r="80" s="189" customFormat="1" x14ac:dyDescent="0.25"/>
    <row r="81" s="189" customFormat="1" x14ac:dyDescent="0.25"/>
    <row r="82" s="189" customFormat="1" x14ac:dyDescent="0.25"/>
    <row r="83" s="189" customFormat="1" x14ac:dyDescent="0.25"/>
    <row r="84" s="189" customFormat="1" x14ac:dyDescent="0.25"/>
    <row r="85" s="189" customFormat="1" x14ac:dyDescent="0.25"/>
    <row r="86" s="189" customFormat="1" x14ac:dyDescent="0.25"/>
    <row r="87" s="189" customFormat="1" x14ac:dyDescent="0.25"/>
    <row r="88" s="189" customFormat="1" x14ac:dyDescent="0.25"/>
    <row r="89" s="189" customFormat="1" x14ac:dyDescent="0.25"/>
    <row r="90" s="189" customFormat="1" x14ac:dyDescent="0.25"/>
    <row r="91" s="189" customFormat="1" x14ac:dyDescent="0.25"/>
    <row r="92" s="189" customFormat="1" x14ac:dyDescent="0.25"/>
    <row r="93" s="189" customFormat="1" x14ac:dyDescent="0.25"/>
    <row r="94" s="189" customFormat="1" x14ac:dyDescent="0.25"/>
    <row r="95" s="189" customFormat="1" x14ac:dyDescent="0.25"/>
    <row r="96" s="189" customFormat="1" x14ac:dyDescent="0.25"/>
    <row r="97" s="189" customFormat="1" x14ac:dyDescent="0.25"/>
    <row r="98" s="189" customFormat="1" x14ac:dyDescent="0.25"/>
    <row r="99" s="189" customFormat="1" x14ac:dyDescent="0.25"/>
    <row r="100" s="189" customFormat="1" x14ac:dyDescent="0.25"/>
    <row r="101" s="189" customFormat="1" x14ac:dyDescent="0.25"/>
    <row r="102" s="189" customFormat="1" x14ac:dyDescent="0.25"/>
    <row r="103" s="189" customFormat="1" x14ac:dyDescent="0.25"/>
    <row r="104" s="189" customFormat="1" x14ac:dyDescent="0.25"/>
    <row r="105" s="189" customFormat="1" x14ac:dyDescent="0.25"/>
    <row r="106" s="189" customFormat="1" x14ac:dyDescent="0.25"/>
    <row r="107" s="189" customFormat="1" x14ac:dyDescent="0.25"/>
    <row r="108" s="189" customFormat="1" x14ac:dyDescent="0.25"/>
    <row r="109" s="189" customFormat="1" x14ac:dyDescent="0.25"/>
    <row r="110" s="189" customFormat="1" x14ac:dyDescent="0.25"/>
    <row r="111" s="189" customFormat="1" x14ac:dyDescent="0.25"/>
    <row r="112" s="189" customFormat="1" x14ac:dyDescent="0.25"/>
    <row r="113" s="189" customFormat="1" x14ac:dyDescent="0.25"/>
    <row r="114" s="189" customFormat="1" x14ac:dyDescent="0.25"/>
    <row r="115" s="189" customFormat="1" x14ac:dyDescent="0.25"/>
    <row r="116" s="189" customFormat="1" x14ac:dyDescent="0.25"/>
    <row r="117" s="189" customFormat="1" x14ac:dyDescent="0.25"/>
    <row r="118" s="189" customFormat="1" x14ac:dyDescent="0.25"/>
    <row r="119" s="189" customFormat="1" x14ac:dyDescent="0.25"/>
    <row r="120" s="189" customFormat="1" x14ac:dyDescent="0.25"/>
    <row r="121" s="189" customFormat="1" x14ac:dyDescent="0.25"/>
    <row r="122" s="189" customFormat="1" x14ac:dyDescent="0.25"/>
    <row r="123" s="189" customFormat="1" x14ac:dyDescent="0.25"/>
    <row r="124" s="189" customFormat="1" x14ac:dyDescent="0.25"/>
    <row r="125" s="189" customFormat="1" x14ac:dyDescent="0.25"/>
    <row r="126" s="189" customFormat="1" x14ac:dyDescent="0.25"/>
    <row r="127" s="189" customFormat="1" x14ac:dyDescent="0.25"/>
    <row r="128" s="189" customFormat="1" x14ac:dyDescent="0.25"/>
    <row r="129" s="189" customFormat="1" x14ac:dyDescent="0.25"/>
    <row r="130" s="189" customFormat="1" x14ac:dyDescent="0.25"/>
    <row r="131" s="189" customFormat="1" x14ac:dyDescent="0.25"/>
    <row r="132" s="189" customFormat="1" x14ac:dyDescent="0.25"/>
    <row r="133" s="189" customFormat="1" x14ac:dyDescent="0.25"/>
    <row r="134" s="189" customFormat="1" x14ac:dyDescent="0.25"/>
    <row r="135" s="189" customFormat="1" x14ac:dyDescent="0.25"/>
    <row r="136" s="189" customFormat="1" x14ac:dyDescent="0.25"/>
    <row r="137" s="189" customFormat="1" x14ac:dyDescent="0.25"/>
    <row r="138" s="189" customFormat="1" x14ac:dyDescent="0.25"/>
    <row r="139" s="189" customFormat="1" x14ac:dyDescent="0.25"/>
    <row r="140" s="189" customFormat="1" x14ac:dyDescent="0.25"/>
    <row r="141" s="189" customFormat="1" x14ac:dyDescent="0.25"/>
    <row r="142" s="189" customFormat="1" x14ac:dyDescent="0.25"/>
    <row r="143" s="189" customFormat="1" x14ac:dyDescent="0.25"/>
    <row r="144" s="189" customFormat="1" x14ac:dyDescent="0.25"/>
    <row r="145" s="189" customFormat="1" x14ac:dyDescent="0.25"/>
    <row r="146" s="189" customFormat="1" x14ac:dyDescent="0.25"/>
    <row r="147" s="189" customFormat="1" x14ac:dyDescent="0.25"/>
    <row r="148" s="189" customFormat="1" x14ac:dyDescent="0.25"/>
    <row r="149" s="189" customFormat="1" x14ac:dyDescent="0.25"/>
    <row r="150" s="189" customFormat="1" x14ac:dyDescent="0.25"/>
    <row r="151" s="189" customFormat="1" x14ac:dyDescent="0.25"/>
    <row r="152" s="189" customFormat="1" x14ac:dyDescent="0.25"/>
    <row r="153" s="189" customFormat="1" x14ac:dyDescent="0.25"/>
    <row r="154" s="189" customFormat="1" x14ac:dyDescent="0.25"/>
    <row r="155" s="189" customFormat="1" x14ac:dyDescent="0.25"/>
    <row r="156" s="189" customFormat="1" x14ac:dyDescent="0.25"/>
    <row r="157" s="189" customFormat="1" x14ac:dyDescent="0.25"/>
    <row r="158" s="189" customFormat="1" x14ac:dyDescent="0.25"/>
    <row r="159" s="189" customFormat="1" x14ac:dyDescent="0.25"/>
    <row r="160" s="189" customFormat="1" x14ac:dyDescent="0.25"/>
    <row r="161" s="189" customFormat="1" x14ac:dyDescent="0.25"/>
    <row r="162" s="189" customFormat="1" x14ac:dyDescent="0.25"/>
    <row r="163" s="189" customFormat="1" x14ac:dyDescent="0.25"/>
    <row r="164" s="189" customFormat="1" x14ac:dyDescent="0.25"/>
    <row r="165" s="189" customFormat="1" x14ac:dyDescent="0.25"/>
    <row r="166" s="189" customFormat="1" x14ac:dyDescent="0.25"/>
    <row r="167" s="189" customFormat="1" x14ac:dyDescent="0.25"/>
    <row r="168" s="189" customFormat="1" x14ac:dyDescent="0.25"/>
    <row r="169" s="189" customFormat="1" x14ac:dyDescent="0.25"/>
    <row r="170" s="189" customFormat="1" x14ac:dyDescent="0.25"/>
    <row r="171" s="189" customFormat="1" x14ac:dyDescent="0.25"/>
    <row r="172" s="189" customFormat="1" x14ac:dyDescent="0.25"/>
    <row r="173" s="189" customFormat="1" x14ac:dyDescent="0.25"/>
    <row r="174" s="189" customFormat="1" x14ac:dyDescent="0.25"/>
    <row r="175" s="189" customFormat="1" x14ac:dyDescent="0.25"/>
    <row r="176" s="189" customFormat="1" x14ac:dyDescent="0.25"/>
    <row r="177" s="189" customFormat="1" x14ac:dyDescent="0.25"/>
    <row r="178" s="189" customFormat="1" x14ac:dyDescent="0.25"/>
    <row r="179" s="189" customFormat="1" x14ac:dyDescent="0.25"/>
    <row r="180" s="189" customFormat="1" x14ac:dyDescent="0.25"/>
    <row r="181" s="189" customFormat="1" x14ac:dyDescent="0.25"/>
    <row r="182" s="189" customFormat="1" x14ac:dyDescent="0.25"/>
    <row r="183" s="189" customFormat="1" x14ac:dyDescent="0.25"/>
    <row r="184" s="189" customFormat="1" x14ac:dyDescent="0.25"/>
    <row r="185" s="189" customFormat="1" x14ac:dyDescent="0.25"/>
    <row r="186" s="189" customFormat="1" x14ac:dyDescent="0.25"/>
    <row r="187" s="189" customFormat="1" x14ac:dyDescent="0.25"/>
    <row r="188" s="189" customFormat="1" x14ac:dyDescent="0.25"/>
    <row r="189" s="189" customFormat="1" x14ac:dyDescent="0.25"/>
    <row r="190" s="189" customFormat="1" x14ac:dyDescent="0.25"/>
    <row r="191" s="189" customFormat="1" x14ac:dyDescent="0.25"/>
    <row r="192" s="189" customFormat="1" x14ac:dyDescent="0.25"/>
    <row r="193" s="189" customFormat="1" x14ac:dyDescent="0.25"/>
    <row r="194" s="189" customFormat="1" x14ac:dyDescent="0.25"/>
    <row r="195" s="189" customFormat="1" x14ac:dyDescent="0.25"/>
    <row r="196" s="189" customFormat="1" x14ac:dyDescent="0.25"/>
    <row r="197" s="189" customFormat="1" x14ac:dyDescent="0.25"/>
    <row r="198" s="189" customFormat="1" x14ac:dyDescent="0.25"/>
    <row r="199" s="189" customFormat="1" x14ac:dyDescent="0.25"/>
    <row r="200" s="189" customFormat="1" x14ac:dyDescent="0.25"/>
    <row r="201" s="189" customFormat="1" x14ac:dyDescent="0.25"/>
    <row r="202" s="189" customFormat="1" x14ac:dyDescent="0.25"/>
    <row r="203" s="189" customFormat="1" x14ac:dyDescent="0.25"/>
    <row r="204" s="189" customFormat="1" x14ac:dyDescent="0.25"/>
    <row r="205" s="189" customFormat="1" x14ac:dyDescent="0.25"/>
    <row r="206" s="189" customFormat="1" x14ac:dyDescent="0.25"/>
    <row r="207" s="189" customFormat="1" x14ac:dyDescent="0.25"/>
    <row r="208" s="189" customFormat="1" x14ac:dyDescent="0.25"/>
    <row r="209" s="189" customFormat="1" x14ac:dyDescent="0.25"/>
    <row r="210" s="189" customFormat="1" x14ac:dyDescent="0.25"/>
    <row r="211" s="189" customFormat="1" x14ac:dyDescent="0.25"/>
    <row r="212" s="189" customFormat="1" x14ac:dyDescent="0.25"/>
    <row r="213" s="189" customFormat="1" x14ac:dyDescent="0.25"/>
    <row r="214" s="189" customFormat="1" x14ac:dyDescent="0.25"/>
    <row r="215" s="189" customFormat="1" x14ac:dyDescent="0.25"/>
    <row r="216" s="189" customFormat="1" x14ac:dyDescent="0.25"/>
    <row r="217" s="189" customFormat="1" x14ac:dyDescent="0.25"/>
    <row r="218" s="189" customFormat="1" x14ac:dyDescent="0.25"/>
    <row r="219" s="189" customFormat="1" x14ac:dyDescent="0.25"/>
    <row r="220" s="189" customFormat="1" x14ac:dyDescent="0.25"/>
    <row r="221" s="189" customFormat="1" x14ac:dyDescent="0.25"/>
    <row r="222" s="189" customFormat="1" x14ac:dyDescent="0.25"/>
    <row r="223" s="189" customFormat="1" x14ac:dyDescent="0.25"/>
    <row r="224" s="189" customFormat="1" x14ac:dyDescent="0.25"/>
    <row r="225" s="189" customFormat="1" x14ac:dyDescent="0.25"/>
    <row r="226" s="189" customFormat="1" x14ac:dyDescent="0.25"/>
    <row r="227" s="189" customFormat="1" x14ac:dyDescent="0.25"/>
    <row r="228" s="189" customFormat="1" x14ac:dyDescent="0.25"/>
    <row r="229" s="189" customFormat="1" x14ac:dyDescent="0.25"/>
    <row r="230" s="189" customFormat="1" x14ac:dyDescent="0.25"/>
    <row r="231" s="189" customFormat="1" x14ac:dyDescent="0.25"/>
    <row r="232" s="189" customFormat="1" x14ac:dyDescent="0.25"/>
    <row r="233" s="189" customFormat="1" x14ac:dyDescent="0.25"/>
    <row r="234" s="189" customFormat="1" x14ac:dyDescent="0.25"/>
    <row r="235" s="189" customFormat="1" x14ac:dyDescent="0.25"/>
    <row r="236" s="189" customFormat="1" x14ac:dyDescent="0.25"/>
    <row r="237" s="189" customFormat="1" x14ac:dyDescent="0.25"/>
    <row r="238" s="189" customFormat="1" x14ac:dyDescent="0.25"/>
    <row r="239" s="189" customFormat="1" x14ac:dyDescent="0.25"/>
    <row r="240" s="189" customFormat="1" x14ac:dyDescent="0.25"/>
    <row r="241" s="189" customFormat="1" x14ac:dyDescent="0.25"/>
    <row r="242" s="189" customFormat="1" x14ac:dyDescent="0.25"/>
    <row r="243" s="189" customFormat="1" x14ac:dyDescent="0.25"/>
    <row r="244" s="189" customFormat="1" x14ac:dyDescent="0.25"/>
    <row r="245" s="189" customFormat="1" x14ac:dyDescent="0.25"/>
    <row r="246" s="189" customFormat="1" x14ac:dyDescent="0.25"/>
    <row r="247" s="189" customFormat="1" x14ac:dyDescent="0.25"/>
    <row r="248" s="189" customFormat="1" x14ac:dyDescent="0.25"/>
    <row r="249" s="189" customFormat="1" x14ac:dyDescent="0.25"/>
    <row r="250" s="189" customFormat="1" x14ac:dyDescent="0.25"/>
    <row r="251" s="189" customFormat="1" x14ac:dyDescent="0.25"/>
    <row r="252" s="189" customFormat="1" x14ac:dyDescent="0.25"/>
    <row r="253" s="189" customFormat="1" x14ac:dyDescent="0.25"/>
    <row r="254" s="189" customFormat="1" x14ac:dyDescent="0.25"/>
    <row r="255" s="189" customFormat="1" x14ac:dyDescent="0.25"/>
    <row r="256" s="189" customFormat="1" x14ac:dyDescent="0.25"/>
    <row r="257" s="189" customFormat="1" x14ac:dyDescent="0.25"/>
    <row r="258" s="189" customFormat="1" x14ac:dyDescent="0.25"/>
    <row r="259" s="189" customFormat="1" x14ac:dyDescent="0.25"/>
    <row r="260" s="189" customFormat="1" x14ac:dyDescent="0.25"/>
    <row r="261" s="189" customFormat="1" x14ac:dyDescent="0.25"/>
    <row r="262" s="189" customFormat="1" x14ac:dyDescent="0.25"/>
    <row r="263" s="189" customFormat="1" x14ac:dyDescent="0.25"/>
    <row r="264" s="189" customFormat="1" x14ac:dyDescent="0.25"/>
    <row r="265" s="189" customFormat="1" x14ac:dyDescent="0.25"/>
    <row r="266" s="189" customFormat="1" x14ac:dyDescent="0.25"/>
    <row r="267" s="189" customFormat="1" x14ac:dyDescent="0.25"/>
    <row r="268" s="189" customFormat="1" x14ac:dyDescent="0.25"/>
    <row r="269" s="189" customFormat="1" x14ac:dyDescent="0.25"/>
    <row r="270" s="189" customFormat="1" x14ac:dyDescent="0.25"/>
    <row r="271" s="189" customFormat="1" x14ac:dyDescent="0.25"/>
    <row r="272" s="189" customFormat="1" x14ac:dyDescent="0.25"/>
    <row r="273" s="189" customFormat="1" x14ac:dyDescent="0.25"/>
    <row r="274" s="189" customFormat="1" x14ac:dyDescent="0.25"/>
    <row r="275" s="189" customFormat="1" x14ac:dyDescent="0.25"/>
    <row r="276" s="189" customFormat="1" x14ac:dyDescent="0.25"/>
    <row r="277" s="189" customFormat="1" x14ac:dyDescent="0.25"/>
    <row r="278" s="189" customFormat="1" x14ac:dyDescent="0.25"/>
    <row r="279" s="189" customFormat="1" x14ac:dyDescent="0.25"/>
    <row r="280" s="189" customFormat="1" x14ac:dyDescent="0.25"/>
    <row r="281" s="189" customFormat="1" x14ac:dyDescent="0.25"/>
    <row r="282" s="189" customFormat="1" x14ac:dyDescent="0.25"/>
    <row r="283" s="189" customFormat="1" x14ac:dyDescent="0.25"/>
    <row r="284" s="189" customFormat="1" x14ac:dyDescent="0.25"/>
    <row r="285" s="189" customFormat="1" x14ac:dyDescent="0.25"/>
    <row r="286" s="189" customFormat="1" x14ac:dyDescent="0.25"/>
    <row r="287" s="189" customFormat="1" x14ac:dyDescent="0.25"/>
    <row r="288" s="189" customFormat="1" x14ac:dyDescent="0.25"/>
    <row r="289" s="189" customFormat="1" x14ac:dyDescent="0.25"/>
    <row r="290" s="189" customFormat="1" x14ac:dyDescent="0.25"/>
    <row r="291" s="189" customFormat="1" x14ac:dyDescent="0.25"/>
    <row r="292" s="189" customFormat="1" x14ac:dyDescent="0.25"/>
    <row r="293" s="189" customFormat="1" x14ac:dyDescent="0.25"/>
    <row r="294" s="189" customFormat="1" x14ac:dyDescent="0.25"/>
    <row r="295" s="189" customFormat="1" x14ac:dyDescent="0.25"/>
    <row r="296" s="189" customFormat="1" x14ac:dyDescent="0.25"/>
    <row r="297" s="189" customFormat="1" x14ac:dyDescent="0.25"/>
    <row r="298" s="189" customFormat="1" x14ac:dyDescent="0.25"/>
    <row r="299" s="189" customFormat="1"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D635B4640B984697C8AD523A7B1C4F" ma:contentTypeVersion="10" ma:contentTypeDescription="Create a new document." ma:contentTypeScope="" ma:versionID="ce5c992514f5d47ae232ef6889baa779">
  <xsd:schema xmlns:xsd="http://www.w3.org/2001/XMLSchema" xmlns:xs="http://www.w3.org/2001/XMLSchema" xmlns:p="http://schemas.microsoft.com/office/2006/metadata/properties" xmlns:ns3="fd5839d2-63a5-45b7-aa31-1acff0237dab" targetNamespace="http://schemas.microsoft.com/office/2006/metadata/properties" ma:root="true" ma:fieldsID="30b5e17405e413a2684767abc013a25d" ns3:_="">
    <xsd:import namespace="fd5839d2-63a5-45b7-aa31-1acff0237da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5839d2-63a5-45b7-aa31-1acff0237d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6E12BC-AFD3-4920-A636-91AEE23B8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5839d2-63a5-45b7-aa31-1acff0237d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24A637-C0B4-4D14-842E-ADA4D327E8AA}">
  <ds:schemaRefs>
    <ds:schemaRef ds:uri="http://purl.org/dc/elements/1.1/"/>
    <ds:schemaRef ds:uri="http://schemas.microsoft.com/office/2006/metadata/properties"/>
    <ds:schemaRef ds:uri="fd5839d2-63a5-45b7-aa31-1acff0237da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D08DC17-78B5-42CD-800F-E8AC3C3AFA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Itinerary</vt:lpstr>
      <vt:lpstr>Receipts</vt:lpstr>
      <vt:lpstr>Example Scoring Total</vt:lpstr>
      <vt:lpstr>Cost Ranking</vt:lpstr>
      <vt:lpstr>Table1</vt:lpstr>
      <vt:lpstr>Table2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Boudreau</dc:creator>
  <cp:lastModifiedBy>Rick Boudreau</cp:lastModifiedBy>
  <dcterms:created xsi:type="dcterms:W3CDTF">2019-08-22T12:17:10Z</dcterms:created>
  <dcterms:modified xsi:type="dcterms:W3CDTF">2020-10-26T14:48:22Z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0x010100A3D635B4640B984697C8AD523A7B1C4F</vt:lpwstr>
  </property>
</Properties>
</file>