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y\Desktop\"/>
    </mc:Choice>
  </mc:AlternateContent>
  <bookViews>
    <workbookView xWindow="0" yWindow="0" windowWidth="28800" windowHeight="12435"/>
  </bookViews>
  <sheets>
    <sheet name="DEFICIT" sheetId="1" r:id="rId1"/>
    <sheet name="REVENUE" sheetId="2" r:id="rId2"/>
    <sheet name="EXPENSE" sheetId="3" r:id="rId3"/>
    <sheet name="JOANNE" sheetId="4" r:id="rId4"/>
  </sheets>
  <calcPr calcId="152511"/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F25" i="4" l="1"/>
  <c r="F26" i="4" s="1"/>
  <c r="C54" i="3"/>
  <c r="C57" i="3" s="1"/>
  <c r="G55" i="3" l="1"/>
  <c r="G54" i="3"/>
  <c r="H54" i="3"/>
  <c r="G57" i="3" l="1"/>
  <c r="C11" i="2"/>
  <c r="C25" i="4" l="1"/>
  <c r="C26" i="4" s="1"/>
  <c r="E25" i="4"/>
  <c r="D25" i="4"/>
  <c r="F55" i="3" l="1"/>
  <c r="D26" i="4"/>
  <c r="E26" i="4"/>
  <c r="E55" i="3"/>
  <c r="I56" i="3"/>
  <c r="H57" i="3"/>
  <c r="F54" i="3"/>
  <c r="F57" i="3" s="1"/>
  <c r="E54" i="3"/>
  <c r="E57" i="3" s="1"/>
  <c r="D54" i="3"/>
  <c r="I55" i="3" l="1"/>
  <c r="I54" i="3"/>
  <c r="D57" i="3"/>
  <c r="I57" i="3" s="1"/>
  <c r="C48" i="2"/>
</calcChain>
</file>

<file path=xl/sharedStrings.xml><?xml version="1.0" encoding="utf-8"?>
<sst xmlns="http://schemas.openxmlformats.org/spreadsheetml/2006/main" count="133" uniqueCount="109">
  <si>
    <t xml:space="preserve">Updated On: </t>
  </si>
  <si>
    <t xml:space="preserve">Comments </t>
  </si>
  <si>
    <t>Budget for ASCE 2012-2013</t>
  </si>
  <si>
    <t>III. Revenues, Expenses and Balance Report</t>
  </si>
  <si>
    <t>Remaining</t>
  </si>
  <si>
    <t>Index</t>
  </si>
  <si>
    <t>Starting Balance from ASCE =</t>
  </si>
  <si>
    <t xml:space="preserve">Starting Balance from Endowment = </t>
  </si>
  <si>
    <t>Enter</t>
  </si>
  <si>
    <t>from Revenue</t>
  </si>
  <si>
    <t>from Expense</t>
  </si>
  <si>
    <t>Spreadsheet</t>
  </si>
  <si>
    <t>Date</t>
  </si>
  <si>
    <t>Weekly</t>
  </si>
  <si>
    <t>Current</t>
  </si>
  <si>
    <t>Revenues</t>
  </si>
  <si>
    <t>Expenses</t>
  </si>
  <si>
    <t>Balance</t>
  </si>
  <si>
    <t>ASCE</t>
  </si>
  <si>
    <t>???</t>
  </si>
  <si>
    <t>II. Revenue Report</t>
  </si>
  <si>
    <t>Source/Contact</t>
  </si>
  <si>
    <t>Amount</t>
    <phoneticPr fontId="0" type="noConversion"/>
  </si>
  <si>
    <t>Total</t>
  </si>
  <si>
    <t>I. Expense Report</t>
  </si>
  <si>
    <t>Expense</t>
  </si>
  <si>
    <t>Totals</t>
  </si>
  <si>
    <t>Item Description</t>
  </si>
  <si>
    <t>Date</t>
    <phoneticPr fontId="0" type="noConversion"/>
  </si>
  <si>
    <t>Banquet</t>
  </si>
  <si>
    <t>Concrete</t>
  </si>
  <si>
    <t>Steel Bridge</t>
    <phoneticPr fontId="0" type="noConversion"/>
  </si>
  <si>
    <t>Regionals</t>
  </si>
  <si>
    <t>Scholarship</t>
  </si>
  <si>
    <t>Canoe</t>
  </si>
  <si>
    <t>Totals (for ASCE)</t>
  </si>
  <si>
    <t>Dr. Reichard</t>
  </si>
  <si>
    <t>Grand Total</t>
  </si>
  <si>
    <t>Canoe Start</t>
  </si>
  <si>
    <t>Bridge Start</t>
  </si>
  <si>
    <t>Regional Start</t>
  </si>
  <si>
    <t>Operational Start</t>
  </si>
  <si>
    <t>Item</t>
  </si>
  <si>
    <t>Bridge</t>
  </si>
  <si>
    <t>Operating</t>
  </si>
  <si>
    <t>Regional</t>
  </si>
  <si>
    <t>Total Spent</t>
  </si>
  <si>
    <t>Total Left</t>
  </si>
  <si>
    <t>Dues</t>
  </si>
  <si>
    <t>Canoe Truck</t>
  </si>
  <si>
    <t>Donation</t>
  </si>
  <si>
    <t>Gasoline</t>
  </si>
  <si>
    <t>Lab Consumables</t>
  </si>
  <si>
    <t>Fund</t>
  </si>
  <si>
    <t>Org</t>
  </si>
  <si>
    <t>Program</t>
  </si>
  <si>
    <t>Steel</t>
  </si>
  <si>
    <t>Canoe Paint Supplies</t>
  </si>
  <si>
    <t>Canoe Paper Shipping</t>
  </si>
  <si>
    <t>Second Regionals Registration Fee</t>
  </si>
  <si>
    <t>Canoe Wax</t>
  </si>
  <si>
    <t>Canoe paddles</t>
  </si>
  <si>
    <t>Steel Bridge Bolts</t>
  </si>
  <si>
    <t>Fiberglass</t>
  </si>
  <si>
    <t>Central AC for Canoe</t>
  </si>
  <si>
    <t>Southern Photo for Canoe Display</t>
  </si>
  <si>
    <t>A better copy whales</t>
  </si>
  <si>
    <t>Home depot lumber</t>
  </si>
  <si>
    <t>Office Depot Notebook</t>
  </si>
  <si>
    <t>Office Depot bubblewrap</t>
  </si>
  <si>
    <t>Ace Display</t>
  </si>
  <si>
    <t>Polos</t>
  </si>
  <si>
    <t>T-shirts</t>
  </si>
  <si>
    <t>Penske Truck</t>
  </si>
  <si>
    <t>Penske Gas</t>
  </si>
  <si>
    <t>Van Gas 1</t>
  </si>
  <si>
    <t>TGI Fridays Dinner</t>
  </si>
  <si>
    <t>Van Gas 2</t>
  </si>
  <si>
    <t>Publix Breakfast</t>
  </si>
  <si>
    <t>Vero Travel Center Gas</t>
  </si>
  <si>
    <t>Display Board Machining</t>
  </si>
  <si>
    <t>Farco Plastics Board</t>
  </si>
  <si>
    <t>Werner paddles footbraces</t>
  </si>
  <si>
    <t>Donations</t>
  </si>
  <si>
    <t>Other</t>
  </si>
  <si>
    <t>Revenue</t>
  </si>
  <si>
    <t>Account</t>
  </si>
  <si>
    <t>Richard Clements</t>
  </si>
  <si>
    <t>Wulf von Eckroth</t>
  </si>
  <si>
    <t>David Armstrong</t>
  </si>
  <si>
    <t>Anna Landman</t>
  </si>
  <si>
    <t>Thomas Mcfarland</t>
  </si>
  <si>
    <t>Mercury Engineering</t>
  </si>
  <si>
    <t>Michelle Little</t>
  </si>
  <si>
    <t>Tom Utley</t>
  </si>
  <si>
    <t>(from Aug 30, 2013)</t>
  </si>
  <si>
    <t>Hotel for Annual Confrence</t>
  </si>
  <si>
    <t>Annual Confrence Registration</t>
  </si>
  <si>
    <t>Hotel for regionals</t>
  </si>
  <si>
    <t>JoAnne Green (SAFC Funding)</t>
  </si>
  <si>
    <t>Siscor Beads</t>
  </si>
  <si>
    <t>Registration</t>
  </si>
  <si>
    <t>Tools for Fruehaff</t>
  </si>
  <si>
    <t>Office Depot Printer</t>
  </si>
  <si>
    <t>Hotel for BOD meeting</t>
  </si>
  <si>
    <t>Discount Boathouse Marine (Kayak Supplies)</t>
  </si>
  <si>
    <t xml:space="preserve">Gas reinbursement </t>
  </si>
  <si>
    <t xml:space="preserve">SAFC Funding </t>
  </si>
  <si>
    <t>Not part of ASCE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</si>
</sst>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15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6" fillId="0" borderId="9" xfId="0" applyFont="1" applyBorder="1"/>
    <xf numFmtId="1" fontId="6" fillId="0" borderId="9" xfId="0" applyNumberFormat="1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8" fillId="0" borderId="9" xfId="0" applyFont="1" applyBorder="1"/>
    <xf numFmtId="8" fontId="0" fillId="0" borderId="9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0" xfId="1" applyFont="1"/>
    <xf numFmtId="44" fontId="4" fillId="0" borderId="9" xfId="1" applyFont="1" applyBorder="1" applyAlignment="1">
      <alignment horizontal="center"/>
    </xf>
    <xf numFmtId="14" fontId="0" fillId="0" borderId="9" xfId="0" applyNumberFormat="1" applyBorder="1"/>
    <xf numFmtId="44" fontId="0" fillId="0" borderId="9" xfId="1" applyFont="1" applyBorder="1"/>
    <xf numFmtId="0" fontId="0" fillId="0" borderId="19" xfId="0" applyBorder="1"/>
    <xf numFmtId="44" fontId="0" fillId="0" borderId="25" xfId="0" applyNumberFormat="1" applyBorder="1"/>
    <xf numFmtId="44" fontId="0" fillId="0" borderId="24" xfId="0" applyNumberForma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0" fillId="0" borderId="0" xfId="0" applyNumberFormat="1"/>
    <xf numFmtId="8" fontId="0" fillId="0" borderId="9" xfId="1" applyNumberFormat="1" applyFont="1" applyBorder="1"/>
    <xf numFmtId="44" fontId="0" fillId="0" borderId="14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16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8" fillId="0" borderId="9" xfId="0" applyFont="1" applyFill="1" applyBorder="1"/>
    <xf numFmtId="0" fontId="10" fillId="0" borderId="0" xfId="0" applyFont="1" applyAlignment="1">
      <alignment horizontal="left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/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/>
    <xf numFmtId="0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14" fontId="0" fillId="0" borderId="1" xfId="0" applyNumberFormat="1" applyFont="1" applyBorder="1" applyAlignment="1">
      <alignment horizontal="center"/>
    </xf>
    <xf numFmtId="44" fontId="11" fillId="0" borderId="8" xfId="1" applyFont="1" applyBorder="1" applyAlignment="1">
      <alignment horizontal="center"/>
    </xf>
    <xf numFmtId="44" fontId="13" fillId="0" borderId="7" xfId="1" applyFont="1" applyBorder="1" applyAlignment="1">
      <alignment horizontal="center"/>
    </xf>
    <xf numFmtId="0" fontId="11" fillId="0" borderId="1" xfId="0" applyFont="1" applyFill="1" applyBorder="1" applyAlignment="1"/>
    <xf numFmtId="44" fontId="11" fillId="0" borderId="7" xfId="1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165" fontId="0" fillId="0" borderId="0" xfId="0" applyNumberFormat="1" applyFont="1" applyBorder="1" applyAlignment="1">
      <alignment horizontal="center"/>
    </xf>
    <xf numFmtId="0" fontId="0" fillId="0" borderId="1" xfId="0" applyBorder="1" applyAlignment="1"/>
    <xf numFmtId="44" fontId="0" fillId="0" borderId="0" xfId="1" applyNumberFormat="1" applyFont="1"/>
    <xf numFmtId="0" fontId="15" fillId="0" borderId="1" xfId="0" applyFont="1" applyBorder="1" applyAlignment="1"/>
    <xf numFmtId="0" fontId="0" fillId="0" borderId="9" xfId="0" applyFill="1" applyBorder="1"/>
    <xf numFmtId="164" fontId="0" fillId="0" borderId="9" xfId="0" applyNumberForma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B1" sqref="B1"/>
    </sheetView>
  </sheetViews>
  <sheetFormatPr defaultRowHeight="15" x14ac:dyDescent="0.25"/>
  <cols>
    <col min="1" max="1" width="42.140625" bestFit="1" customWidth="1"/>
    <col min="2" max="3" width="18.42578125" bestFit="1" customWidth="1"/>
    <col min="4" max="4" width="10.28515625" bestFit="1" customWidth="1"/>
    <col min="5" max="5" width="11.5703125" bestFit="1" customWidth="1"/>
  </cols>
  <sheetData>
    <row r="1" spans="1:8" x14ac:dyDescent="0.25">
      <c r="A1" s="1" t="s">
        <v>0</v>
      </c>
      <c r="B1" s="2">
        <v>42035</v>
      </c>
      <c r="C1" s="3"/>
      <c r="D1" s="3"/>
      <c r="E1" s="3"/>
      <c r="F1" s="4" t="s">
        <v>1</v>
      </c>
    </row>
    <row r="2" spans="1:8" x14ac:dyDescent="0.25">
      <c r="A2" s="1"/>
      <c r="B2" s="2"/>
      <c r="C2" s="3"/>
      <c r="D2" s="3"/>
      <c r="E2" s="3"/>
      <c r="F2" s="4"/>
    </row>
    <row r="3" spans="1:8" x14ac:dyDescent="0.25">
      <c r="A3" s="1" t="s">
        <v>2</v>
      </c>
      <c r="B3" s="2"/>
      <c r="C3" s="3"/>
      <c r="D3" s="3"/>
      <c r="E3" s="3"/>
      <c r="F3" s="4"/>
    </row>
    <row r="4" spans="1:8" x14ac:dyDescent="0.25">
      <c r="A4" s="3"/>
      <c r="B4" s="3"/>
      <c r="C4" s="3"/>
      <c r="D4" s="3"/>
      <c r="E4" s="3"/>
      <c r="F4" s="4"/>
    </row>
    <row r="5" spans="1:8" x14ac:dyDescent="0.25">
      <c r="A5" s="5" t="s">
        <v>3</v>
      </c>
      <c r="B5" s="3"/>
      <c r="C5" s="3"/>
      <c r="D5" s="3"/>
      <c r="E5" s="3"/>
      <c r="F5" s="4"/>
    </row>
    <row r="6" spans="1:8" ht="15.75" x14ac:dyDescent="0.25">
      <c r="A6" s="6"/>
      <c r="B6" s="1"/>
      <c r="C6" s="3" t="s">
        <v>4</v>
      </c>
      <c r="D6" s="3" t="s">
        <v>53</v>
      </c>
      <c r="E6" s="52" t="s">
        <v>5</v>
      </c>
      <c r="F6" s="3" t="s">
        <v>54</v>
      </c>
      <c r="G6" s="3" t="s">
        <v>55</v>
      </c>
      <c r="H6" s="3" t="s">
        <v>86</v>
      </c>
    </row>
    <row r="7" spans="1:8" x14ac:dyDescent="0.25">
      <c r="A7" s="8" t="s">
        <v>6</v>
      </c>
      <c r="B7" s="9">
        <v>5944.87</v>
      </c>
      <c r="D7" s="3">
        <v>31152</v>
      </c>
      <c r="E7" s="53">
        <v>31152</v>
      </c>
      <c r="F7" s="3">
        <v>13125</v>
      </c>
      <c r="G7" s="3"/>
      <c r="H7" s="3">
        <v>51060</v>
      </c>
    </row>
    <row r="8" spans="1:8" x14ac:dyDescent="0.25">
      <c r="A8" s="10" t="s">
        <v>7</v>
      </c>
      <c r="B8" s="3" t="s">
        <v>19</v>
      </c>
      <c r="D8" s="3">
        <v>131251</v>
      </c>
      <c r="E8" s="7"/>
      <c r="G8">
        <v>512</v>
      </c>
      <c r="H8" t="s">
        <v>83</v>
      </c>
    </row>
    <row r="9" spans="1:8" x14ac:dyDescent="0.25">
      <c r="A9" s="11"/>
      <c r="B9" s="1"/>
      <c r="C9" s="3"/>
      <c r="D9" s="3"/>
      <c r="E9" s="7"/>
      <c r="G9">
        <v>516</v>
      </c>
      <c r="H9" t="s">
        <v>84</v>
      </c>
    </row>
    <row r="10" spans="1:8" x14ac:dyDescent="0.25">
      <c r="A10" s="11"/>
      <c r="B10" s="1" t="s">
        <v>8</v>
      </c>
      <c r="C10" s="1" t="s">
        <v>8</v>
      </c>
      <c r="D10" s="3"/>
      <c r="E10" s="12"/>
      <c r="F10" t="s">
        <v>85</v>
      </c>
      <c r="G10">
        <v>500</v>
      </c>
    </row>
    <row r="11" spans="1:8" x14ac:dyDescent="0.25">
      <c r="A11" s="3"/>
      <c r="B11" s="1" t="s">
        <v>9</v>
      </c>
      <c r="C11" s="1" t="s">
        <v>10</v>
      </c>
      <c r="D11" s="3"/>
      <c r="E11" s="13"/>
      <c r="F11" t="s">
        <v>85</v>
      </c>
      <c r="G11">
        <v>2250</v>
      </c>
    </row>
    <row r="12" spans="1:8" ht="15.75" thickBot="1" x14ac:dyDescent="0.3">
      <c r="A12" s="3"/>
      <c r="B12" s="1" t="s">
        <v>11</v>
      </c>
      <c r="C12" s="1" t="s">
        <v>11</v>
      </c>
      <c r="D12" s="3"/>
      <c r="E12" s="3"/>
    </row>
    <row r="13" spans="1:8" x14ac:dyDescent="0.25">
      <c r="A13" s="14" t="s">
        <v>12</v>
      </c>
      <c r="B13" s="15" t="s">
        <v>13</v>
      </c>
      <c r="C13" s="16" t="s">
        <v>13</v>
      </c>
      <c r="D13" s="17" t="s">
        <v>14</v>
      </c>
      <c r="E13" s="3"/>
    </row>
    <row r="14" spans="1:8" x14ac:dyDescent="0.25">
      <c r="A14" s="18"/>
      <c r="B14" s="19" t="s">
        <v>15</v>
      </c>
      <c r="C14" s="20" t="s">
        <v>16</v>
      </c>
      <c r="D14" s="21" t="s">
        <v>17</v>
      </c>
      <c r="E14" s="3"/>
    </row>
    <row r="15" spans="1:8" x14ac:dyDescent="0.25">
      <c r="A15" s="18"/>
      <c r="B15" s="19" t="s">
        <v>95</v>
      </c>
      <c r="C15" s="20" t="s">
        <v>95</v>
      </c>
      <c r="D15" s="21" t="s">
        <v>18</v>
      </c>
      <c r="E15" s="3"/>
    </row>
    <row r="16" spans="1:8" x14ac:dyDescent="0.25">
      <c r="A16" s="22">
        <v>41653</v>
      </c>
      <c r="B16" s="46">
        <v>250</v>
      </c>
      <c r="C16" s="46">
        <v>122.8</v>
      </c>
      <c r="D16" s="46">
        <f>B7+B16-C16</f>
        <v>6072.07</v>
      </c>
      <c r="E16" s="3"/>
    </row>
    <row r="17" spans="1:5" x14ac:dyDescent="0.25">
      <c r="A17" s="22">
        <v>41655</v>
      </c>
      <c r="B17" s="46">
        <v>0</v>
      </c>
      <c r="C17" s="46">
        <v>59.7</v>
      </c>
      <c r="D17" s="46">
        <f>D16+B17-C17</f>
        <v>6012.37</v>
      </c>
      <c r="E17" s="3"/>
    </row>
    <row r="18" spans="1:5" x14ac:dyDescent="0.25">
      <c r="A18" s="22">
        <v>41690</v>
      </c>
      <c r="B18" s="46">
        <v>3130</v>
      </c>
      <c r="C18" s="46">
        <v>450</v>
      </c>
      <c r="D18" s="46">
        <f>D17+B18-C18</f>
        <v>8692.369999999999</v>
      </c>
      <c r="E18" s="3"/>
    </row>
    <row r="19" spans="1:5" x14ac:dyDescent="0.25">
      <c r="A19" s="22">
        <v>41733</v>
      </c>
      <c r="B19" s="46">
        <v>3270</v>
      </c>
      <c r="C19" s="46">
        <v>5609.27</v>
      </c>
      <c r="D19" s="46">
        <f>D18+B19-C19</f>
        <v>6353.0999999999985</v>
      </c>
      <c r="E19" s="9"/>
    </row>
    <row r="20" spans="1:5" x14ac:dyDescent="0.25">
      <c r="A20" s="22">
        <v>41842</v>
      </c>
      <c r="B20" s="46"/>
      <c r="C20" s="46">
        <v>2027.09</v>
      </c>
      <c r="D20" s="46">
        <f>D19+B20-C20</f>
        <v>4326.0099999999984</v>
      </c>
      <c r="E20" s="3"/>
    </row>
    <row r="21" spans="1:5" x14ac:dyDescent="0.25">
      <c r="A21" s="22">
        <v>41893</v>
      </c>
      <c r="B21" s="46"/>
      <c r="C21" s="46">
        <v>1333.53</v>
      </c>
      <c r="D21" s="46">
        <f>D20-C21</f>
        <v>2992.4799999999987</v>
      </c>
      <c r="E21" s="3"/>
    </row>
    <row r="22" spans="1:5" x14ac:dyDescent="0.25">
      <c r="A22" s="22">
        <v>41900</v>
      </c>
      <c r="B22" s="46"/>
      <c r="C22" s="46">
        <v>95.19</v>
      </c>
      <c r="D22" s="46">
        <f>D21+B22-C22</f>
        <v>2897.2899999999986</v>
      </c>
      <c r="E22" s="69"/>
    </row>
    <row r="23" spans="1:5" x14ac:dyDescent="0.25">
      <c r="A23" s="22">
        <v>41911</v>
      </c>
      <c r="B23" s="46"/>
      <c r="C23" s="46">
        <v>149</v>
      </c>
      <c r="D23" s="46">
        <f t="shared" ref="D23:D26" si="0">D22+B23-C23</f>
        <v>2748.2899999999986</v>
      </c>
      <c r="E23" s="3"/>
    </row>
    <row r="24" spans="1:5" x14ac:dyDescent="0.25">
      <c r="A24" s="22">
        <v>41915</v>
      </c>
      <c r="B24" s="46"/>
      <c r="C24" s="46">
        <v>31.21</v>
      </c>
      <c r="D24" s="46">
        <f t="shared" si="0"/>
        <v>2717.0799999999986</v>
      </c>
      <c r="E24" s="3"/>
    </row>
    <row r="25" spans="1:5" x14ac:dyDescent="0.25">
      <c r="A25" s="22">
        <v>41916</v>
      </c>
      <c r="B25" s="46"/>
      <c r="C25" s="46">
        <v>69.680000000000007</v>
      </c>
      <c r="D25" s="46">
        <f t="shared" si="0"/>
        <v>2647.3999999999987</v>
      </c>
      <c r="E25" s="3"/>
    </row>
    <row r="26" spans="1:5" x14ac:dyDescent="0.25">
      <c r="A26" s="22">
        <v>41950</v>
      </c>
      <c r="B26" s="46">
        <v>275</v>
      </c>
      <c r="C26" s="46"/>
      <c r="D26" s="46">
        <f t="shared" si="0"/>
        <v>2922.3999999999987</v>
      </c>
      <c r="E26" s="3"/>
    </row>
    <row r="27" spans="1:5" x14ac:dyDescent="0.25">
      <c r="A27" s="22"/>
      <c r="B27" s="46"/>
      <c r="C27" s="46"/>
      <c r="D27" s="46"/>
      <c r="E27" s="3"/>
    </row>
    <row r="28" spans="1:5" x14ac:dyDescent="0.25">
      <c r="A28" s="22"/>
      <c r="B28" s="46"/>
      <c r="C28" s="46"/>
      <c r="D28" s="46"/>
      <c r="E28" s="3"/>
    </row>
    <row r="29" spans="1:5" x14ac:dyDescent="0.25">
      <c r="A29" s="22"/>
      <c r="B29" s="46"/>
      <c r="C29" s="46"/>
      <c r="D29" s="46"/>
      <c r="E29" s="3"/>
    </row>
    <row r="30" spans="1:5" x14ac:dyDescent="0.25">
      <c r="A30" s="27"/>
      <c r="B30" s="27"/>
      <c r="C30" s="27"/>
      <c r="D30" s="27"/>
      <c r="E30" s="3"/>
    </row>
    <row r="31" spans="1:5" x14ac:dyDescent="0.25">
      <c r="A31" s="22"/>
      <c r="B31" s="46"/>
      <c r="C31" s="46"/>
      <c r="D31" s="46"/>
      <c r="E31" s="3"/>
    </row>
    <row r="32" spans="1:5" x14ac:dyDescent="0.25">
      <c r="A32" s="22"/>
      <c r="B32" s="46"/>
      <c r="C32" s="46"/>
      <c r="D32" s="46"/>
      <c r="E32" s="3"/>
    </row>
    <row r="33" spans="1:5" x14ac:dyDescent="0.25">
      <c r="A33" s="22"/>
      <c r="B33" s="46"/>
      <c r="C33" s="46"/>
      <c r="D33" s="46"/>
      <c r="E33" s="3"/>
    </row>
    <row r="34" spans="1:5" x14ac:dyDescent="0.25">
      <c r="A34" s="22"/>
      <c r="B34" s="46"/>
      <c r="C34" s="46"/>
      <c r="D34" s="46"/>
      <c r="E34" s="3"/>
    </row>
    <row r="35" spans="1:5" x14ac:dyDescent="0.25">
      <c r="A35" s="22"/>
      <c r="B35" s="46"/>
      <c r="C35" s="46"/>
      <c r="D35" s="46"/>
      <c r="E35" s="3"/>
    </row>
    <row r="36" spans="1:5" x14ac:dyDescent="0.25">
      <c r="A36" s="22"/>
      <c r="B36" s="46"/>
      <c r="C36" s="46"/>
      <c r="D36" s="46"/>
      <c r="E36" s="3"/>
    </row>
    <row r="37" spans="1:5" x14ac:dyDescent="0.25">
      <c r="A37" s="22"/>
      <c r="B37" s="46"/>
      <c r="C37" s="46"/>
      <c r="D37" s="46"/>
      <c r="E37" s="3"/>
    </row>
    <row r="38" spans="1:5" x14ac:dyDescent="0.25">
      <c r="A38" s="22"/>
      <c r="B38" s="46"/>
      <c r="C38" s="46"/>
      <c r="D38" s="46"/>
      <c r="E38" s="3"/>
    </row>
    <row r="39" spans="1:5" x14ac:dyDescent="0.25">
      <c r="A39" s="22"/>
      <c r="B39" s="46"/>
      <c r="C39" s="46"/>
      <c r="D39" s="46"/>
      <c r="E39" s="3"/>
    </row>
    <row r="40" spans="1:5" x14ac:dyDescent="0.25">
      <c r="A40" s="22"/>
      <c r="B40" s="46"/>
      <c r="C40" s="46"/>
      <c r="D40" s="46"/>
      <c r="E40" s="3"/>
    </row>
    <row r="41" spans="1:5" x14ac:dyDescent="0.25">
      <c r="A41" s="22"/>
      <c r="B41" s="46"/>
      <c r="C41" s="46"/>
      <c r="D41" s="46"/>
      <c r="E41" s="3"/>
    </row>
    <row r="42" spans="1:5" x14ac:dyDescent="0.25">
      <c r="A42" s="22"/>
      <c r="B42" s="46"/>
      <c r="C42" s="46"/>
      <c r="D42" s="46"/>
      <c r="E42" s="3"/>
    </row>
    <row r="43" spans="1:5" x14ac:dyDescent="0.25">
      <c r="A43" s="23"/>
      <c r="B43" s="46"/>
      <c r="C43" s="46"/>
      <c r="D43" s="46"/>
      <c r="E43" s="3"/>
    </row>
    <row r="44" spans="1:5" x14ac:dyDescent="0.25">
      <c r="A44" s="23"/>
      <c r="B44" s="46"/>
      <c r="C44" s="46"/>
      <c r="D44" s="46"/>
      <c r="E44" s="3"/>
    </row>
    <row r="45" spans="1:5" x14ac:dyDescent="0.25">
      <c r="A45" s="23"/>
      <c r="B45" s="46"/>
      <c r="C45" s="46"/>
      <c r="D45" s="46"/>
      <c r="E45" s="3"/>
    </row>
    <row r="46" spans="1:5" x14ac:dyDescent="0.25">
      <c r="A46" s="23"/>
      <c r="B46" s="46"/>
      <c r="C46" s="46"/>
      <c r="D46" s="46"/>
      <c r="E46" s="3"/>
    </row>
    <row r="47" spans="1:5" x14ac:dyDescent="0.25">
      <c r="A47" s="23"/>
      <c r="B47" s="46"/>
      <c r="C47" s="46"/>
      <c r="D47" s="46"/>
      <c r="E47" s="3"/>
    </row>
    <row r="48" spans="1:5" x14ac:dyDescent="0.25">
      <c r="A48" s="22"/>
      <c r="B48" s="46"/>
      <c r="C48" s="46"/>
      <c r="D48" s="46"/>
      <c r="E48" s="3"/>
    </row>
    <row r="49" spans="1:5" x14ac:dyDescent="0.25">
      <c r="A49" s="22"/>
      <c r="B49" s="46"/>
      <c r="C49" s="46"/>
      <c r="D49" s="46"/>
      <c r="E49" s="3"/>
    </row>
    <row r="50" spans="1:5" x14ac:dyDescent="0.25">
      <c r="A50" s="22"/>
      <c r="B50" s="46"/>
      <c r="C50" s="46"/>
      <c r="D50" s="46"/>
      <c r="E50" s="3"/>
    </row>
    <row r="51" spans="1:5" x14ac:dyDescent="0.25">
      <c r="A51" s="22"/>
      <c r="B51" s="46"/>
      <c r="C51" s="46"/>
      <c r="D51" s="46"/>
      <c r="E51" s="3"/>
    </row>
    <row r="52" spans="1:5" x14ac:dyDescent="0.25">
      <c r="A52" s="22"/>
      <c r="B52" s="46"/>
      <c r="C52" s="46"/>
      <c r="D52" s="46"/>
      <c r="E52" s="3"/>
    </row>
    <row r="53" spans="1:5" x14ac:dyDescent="0.25">
      <c r="A53" s="22"/>
      <c r="B53" s="46"/>
      <c r="C53" s="46"/>
      <c r="D53" s="46"/>
      <c r="E53" s="3"/>
    </row>
    <row r="54" spans="1:5" x14ac:dyDescent="0.25">
      <c r="A54" s="22"/>
      <c r="B54" s="46"/>
      <c r="C54" s="46"/>
      <c r="D54" s="46"/>
      <c r="E54" s="3"/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B1" sqref="B1"/>
    </sheetView>
  </sheetViews>
  <sheetFormatPr defaultRowHeight="15" x14ac:dyDescent="0.25"/>
  <cols>
    <col min="1" max="1" width="31.85546875" bestFit="1" customWidth="1"/>
    <col min="2" max="2" width="10.7109375" bestFit="1" customWidth="1"/>
    <col min="3" max="3" width="8.140625" bestFit="1" customWidth="1"/>
  </cols>
  <sheetData>
    <row r="1" spans="1:9" x14ac:dyDescent="0.25">
      <c r="A1" s="24" t="s">
        <v>0</v>
      </c>
      <c r="B1" s="25">
        <v>42035</v>
      </c>
      <c r="C1" s="26"/>
    </row>
    <row r="2" spans="1:9" x14ac:dyDescent="0.25">
      <c r="A2" s="27"/>
      <c r="B2" s="28"/>
      <c r="C2" s="26"/>
    </row>
    <row r="3" spans="1:9" ht="15.75" x14ac:dyDescent="0.25">
      <c r="A3" s="29" t="s">
        <v>20</v>
      </c>
      <c r="B3" s="30"/>
      <c r="C3" s="26"/>
    </row>
    <row r="4" spans="1:9" ht="15.75" x14ac:dyDescent="0.25">
      <c r="A4" s="29"/>
      <c r="B4" s="30"/>
      <c r="C4" s="26"/>
    </row>
    <row r="5" spans="1:9" x14ac:dyDescent="0.25">
      <c r="A5" s="31"/>
      <c r="B5" s="28"/>
      <c r="C5" s="32"/>
    </row>
    <row r="6" spans="1:9" x14ac:dyDescent="0.25">
      <c r="A6" s="27"/>
      <c r="B6" s="28"/>
      <c r="C6" s="26"/>
    </row>
    <row r="7" spans="1:9" x14ac:dyDescent="0.25">
      <c r="A7" s="27" t="s">
        <v>21</v>
      </c>
      <c r="B7" s="28" t="s">
        <v>12</v>
      </c>
      <c r="C7" s="26" t="s">
        <v>22</v>
      </c>
    </row>
    <row r="8" spans="1:9" x14ac:dyDescent="0.25">
      <c r="A8" s="27" t="s">
        <v>50</v>
      </c>
      <c r="B8" s="33">
        <v>41649</v>
      </c>
      <c r="C8" s="34">
        <v>250</v>
      </c>
    </row>
    <row r="9" spans="1:9" x14ac:dyDescent="0.25">
      <c r="A9" s="27" t="s">
        <v>50</v>
      </c>
      <c r="B9" s="33">
        <v>41651</v>
      </c>
      <c r="C9" s="34">
        <v>500</v>
      </c>
    </row>
    <row r="10" spans="1:9" x14ac:dyDescent="0.25">
      <c r="A10" s="27" t="s">
        <v>50</v>
      </c>
      <c r="B10" s="35">
        <v>41655</v>
      </c>
      <c r="C10" s="34">
        <v>2250</v>
      </c>
    </row>
    <row r="11" spans="1:9" x14ac:dyDescent="0.25">
      <c r="A11" s="27" t="s">
        <v>32</v>
      </c>
      <c r="B11" s="35">
        <v>41682</v>
      </c>
      <c r="C11" s="34">
        <f>290+90</f>
        <v>380</v>
      </c>
    </row>
    <row r="12" spans="1:9" x14ac:dyDescent="0.25">
      <c r="A12" s="27" t="s">
        <v>32</v>
      </c>
      <c r="B12" s="35">
        <v>41691</v>
      </c>
      <c r="C12" s="34">
        <v>525</v>
      </c>
    </row>
    <row r="13" spans="1:9" x14ac:dyDescent="0.25">
      <c r="A13" s="27" t="s">
        <v>32</v>
      </c>
      <c r="B13" s="35">
        <v>41733</v>
      </c>
      <c r="C13" s="34">
        <v>270</v>
      </c>
    </row>
    <row r="14" spans="1:9" x14ac:dyDescent="0.25">
      <c r="A14" s="70" t="s">
        <v>87</v>
      </c>
      <c r="B14" s="35">
        <v>41694</v>
      </c>
      <c r="C14" s="34">
        <v>50</v>
      </c>
      <c r="D14" s="54"/>
    </row>
    <row r="15" spans="1:9" x14ac:dyDescent="0.25">
      <c r="A15" s="27" t="s">
        <v>88</v>
      </c>
      <c r="B15" s="35">
        <v>41694</v>
      </c>
      <c r="C15" s="34">
        <v>100</v>
      </c>
      <c r="D15" s="54"/>
      <c r="I15" s="54"/>
    </row>
    <row r="16" spans="1:9" x14ac:dyDescent="0.25">
      <c r="A16" s="27" t="s">
        <v>89</v>
      </c>
      <c r="B16" s="35">
        <v>41694</v>
      </c>
      <c r="C16" s="34">
        <v>2000</v>
      </c>
      <c r="D16" s="54"/>
      <c r="I16" s="54"/>
    </row>
    <row r="17" spans="1:3" x14ac:dyDescent="0.25">
      <c r="A17" s="27" t="s">
        <v>90</v>
      </c>
      <c r="B17" s="35">
        <v>41694</v>
      </c>
      <c r="C17" s="34">
        <v>50</v>
      </c>
    </row>
    <row r="18" spans="1:3" x14ac:dyDescent="0.25">
      <c r="A18" s="27" t="s">
        <v>91</v>
      </c>
      <c r="B18" s="35">
        <v>41694</v>
      </c>
      <c r="C18" s="34">
        <v>25</v>
      </c>
    </row>
    <row r="19" spans="1:3" x14ac:dyDescent="0.25">
      <c r="A19" s="36" t="s">
        <v>92</v>
      </c>
      <c r="B19" s="35">
        <v>41694</v>
      </c>
      <c r="C19" s="34">
        <v>100</v>
      </c>
    </row>
    <row r="20" spans="1:3" x14ac:dyDescent="0.25">
      <c r="A20" s="27" t="s">
        <v>93</v>
      </c>
      <c r="B20" s="35">
        <v>41694</v>
      </c>
      <c r="C20" s="34">
        <v>50</v>
      </c>
    </row>
    <row r="21" spans="1:3" x14ac:dyDescent="0.25">
      <c r="A21" s="27" t="s">
        <v>94</v>
      </c>
      <c r="B21" s="35">
        <v>41694</v>
      </c>
      <c r="C21" s="34">
        <v>100</v>
      </c>
    </row>
    <row r="22" spans="1:3" x14ac:dyDescent="0.25">
      <c r="A22" s="117" t="s">
        <v>48</v>
      </c>
      <c r="B22" s="47">
        <v>41942</v>
      </c>
      <c r="C22" s="118">
        <v>25</v>
      </c>
    </row>
    <row r="23" spans="1:3" x14ac:dyDescent="0.25">
      <c r="A23" s="117" t="s">
        <v>50</v>
      </c>
      <c r="B23" s="47">
        <v>41950</v>
      </c>
      <c r="C23" s="118">
        <v>250</v>
      </c>
    </row>
    <row r="24" spans="1:3" x14ac:dyDescent="0.25">
      <c r="A24" s="27"/>
      <c r="B24" s="35"/>
      <c r="C24" s="34"/>
    </row>
    <row r="25" spans="1:3" x14ac:dyDescent="0.25">
      <c r="A25" s="27"/>
      <c r="B25" s="35"/>
      <c r="C25" s="34"/>
    </row>
    <row r="26" spans="1:3" x14ac:dyDescent="0.25">
      <c r="A26" s="27"/>
      <c r="B26" s="35"/>
      <c r="C26" s="34"/>
    </row>
    <row r="27" spans="1:3" x14ac:dyDescent="0.25">
      <c r="A27" s="27"/>
      <c r="B27" s="35"/>
      <c r="C27" s="34"/>
    </row>
    <row r="28" spans="1:3" x14ac:dyDescent="0.25">
      <c r="A28" s="27"/>
      <c r="B28" s="35"/>
      <c r="C28" s="34"/>
    </row>
    <row r="29" spans="1:3" x14ac:dyDescent="0.25">
      <c r="A29" s="36"/>
      <c r="B29" s="35"/>
      <c r="C29" s="34"/>
    </row>
    <row r="30" spans="1:3" x14ac:dyDescent="0.25">
      <c r="A30" s="36"/>
      <c r="B30" s="35"/>
      <c r="C30" s="34"/>
    </row>
    <row r="31" spans="1:3" x14ac:dyDescent="0.25">
      <c r="A31" s="27"/>
      <c r="B31" s="33"/>
      <c r="C31" s="34"/>
    </row>
    <row r="32" spans="1:3" x14ac:dyDescent="0.25">
      <c r="A32" s="27"/>
      <c r="B32" s="33"/>
      <c r="C32" s="34"/>
    </row>
    <row r="33" spans="1:3" x14ac:dyDescent="0.25">
      <c r="A33" s="27"/>
      <c r="B33" s="33"/>
      <c r="C33" s="34"/>
    </row>
    <row r="34" spans="1:3" x14ac:dyDescent="0.25">
      <c r="A34" s="27"/>
      <c r="B34" s="33"/>
      <c r="C34" s="34"/>
    </row>
    <row r="35" spans="1:3" x14ac:dyDescent="0.25">
      <c r="A35" s="27"/>
      <c r="B35" s="33"/>
      <c r="C35" s="34"/>
    </row>
    <row r="36" spans="1:3" x14ac:dyDescent="0.25">
      <c r="A36" s="36"/>
      <c r="B36" s="33"/>
      <c r="C36" s="34"/>
    </row>
    <row r="37" spans="1:3" x14ac:dyDescent="0.25">
      <c r="A37" s="27"/>
      <c r="B37" s="33"/>
      <c r="C37" s="37"/>
    </row>
    <row r="38" spans="1:3" x14ac:dyDescent="0.25">
      <c r="A38" s="27"/>
      <c r="B38" s="33"/>
      <c r="C38" s="37"/>
    </row>
    <row r="39" spans="1:3" x14ac:dyDescent="0.25">
      <c r="A39" s="27"/>
      <c r="B39" s="33"/>
      <c r="C39" s="37"/>
    </row>
    <row r="40" spans="1:3" x14ac:dyDescent="0.25">
      <c r="A40" s="36"/>
      <c r="B40" s="33"/>
      <c r="C40" s="37"/>
    </row>
    <row r="41" spans="1:3" x14ac:dyDescent="0.25">
      <c r="A41" s="27"/>
      <c r="B41" s="33"/>
      <c r="C41" s="37"/>
    </row>
    <row r="42" spans="1:3" x14ac:dyDescent="0.25">
      <c r="A42" s="27"/>
      <c r="B42" s="33"/>
      <c r="C42" s="37"/>
    </row>
    <row r="43" spans="1:3" x14ac:dyDescent="0.25">
      <c r="A43" s="27"/>
      <c r="B43" s="33"/>
      <c r="C43" s="37"/>
    </row>
    <row r="44" spans="1:3" x14ac:dyDescent="0.25">
      <c r="A44" s="27"/>
      <c r="B44" s="33"/>
      <c r="C44" s="37"/>
    </row>
    <row r="45" spans="1:3" x14ac:dyDescent="0.25">
      <c r="A45" s="27"/>
      <c r="B45" s="33"/>
      <c r="C45" s="37"/>
    </row>
    <row r="46" spans="1:3" x14ac:dyDescent="0.25">
      <c r="A46" s="27"/>
      <c r="B46" s="33"/>
      <c r="C46" s="37"/>
    </row>
    <row r="47" spans="1:3" x14ac:dyDescent="0.25">
      <c r="A47" s="38"/>
      <c r="B47" s="39"/>
      <c r="C47" s="40"/>
    </row>
    <row r="48" spans="1:3" x14ac:dyDescent="0.25">
      <c r="B48" s="3" t="s">
        <v>23</v>
      </c>
      <c r="C48" s="41">
        <f>SUM(C22:C46)</f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B48" sqref="B48"/>
    </sheetView>
  </sheetViews>
  <sheetFormatPr defaultRowHeight="15" x14ac:dyDescent="0.25"/>
  <cols>
    <col min="1" max="1" width="24" style="109" bestFit="1" customWidth="1"/>
    <col min="2" max="2" width="40.140625" style="109" bestFit="1" customWidth="1"/>
    <col min="3" max="3" width="10.5703125" style="109" bestFit="1" customWidth="1"/>
    <col min="4" max="4" width="9.42578125" style="109" bestFit="1" customWidth="1"/>
    <col min="5" max="6" width="12.7109375" style="109" bestFit="1" customWidth="1"/>
    <col min="7" max="7" width="11.5703125" style="109" bestFit="1" customWidth="1"/>
    <col min="8" max="8" width="11.42578125" style="109" bestFit="1" customWidth="1"/>
    <col min="9" max="9" width="12.7109375" style="109" bestFit="1" customWidth="1"/>
    <col min="10" max="10" width="10.5703125" style="109" bestFit="1" customWidth="1"/>
    <col min="11" max="16384" width="9.140625" style="109"/>
  </cols>
  <sheetData>
    <row r="1" spans="1:9" x14ac:dyDescent="0.25">
      <c r="A1" s="71" t="s">
        <v>0</v>
      </c>
      <c r="B1" s="72">
        <v>42035</v>
      </c>
      <c r="C1" s="73"/>
      <c r="D1" s="73"/>
      <c r="E1" s="74"/>
      <c r="F1" s="73"/>
      <c r="G1" s="73"/>
      <c r="H1" s="73"/>
      <c r="I1" s="73"/>
    </row>
    <row r="2" spans="1:9" x14ac:dyDescent="0.25">
      <c r="A2" s="73"/>
      <c r="B2" s="75"/>
      <c r="C2" s="73"/>
      <c r="D2" s="73"/>
      <c r="E2" s="74"/>
      <c r="F2" s="73"/>
      <c r="G2" s="73"/>
      <c r="H2" s="73"/>
      <c r="I2" s="73"/>
    </row>
    <row r="3" spans="1:9" x14ac:dyDescent="0.25">
      <c r="A3" s="71" t="s">
        <v>24</v>
      </c>
      <c r="B3" s="76"/>
      <c r="C3" s="73"/>
      <c r="D3" s="73"/>
      <c r="E3" s="74"/>
      <c r="F3" s="73"/>
      <c r="G3" s="73"/>
      <c r="H3" s="73"/>
      <c r="I3" s="73"/>
    </row>
    <row r="4" spans="1:9" ht="15.75" thickBot="1" x14ac:dyDescent="0.3">
      <c r="A4" s="71"/>
      <c r="B4" s="76"/>
      <c r="C4" s="73"/>
      <c r="D4" s="73"/>
      <c r="E4" s="74"/>
      <c r="F4" s="73"/>
      <c r="G4" s="73"/>
      <c r="H4" s="73"/>
      <c r="I4" s="73"/>
    </row>
    <row r="5" spans="1:9" x14ac:dyDescent="0.25">
      <c r="A5" s="77"/>
      <c r="B5" s="78"/>
      <c r="C5" s="77"/>
      <c r="D5" s="79"/>
      <c r="E5" s="80" t="s">
        <v>25</v>
      </c>
      <c r="F5" s="79"/>
      <c r="G5" s="79"/>
      <c r="H5" s="81"/>
      <c r="I5" s="82" t="s">
        <v>26</v>
      </c>
    </row>
    <row r="6" spans="1:9" ht="15.75" thickBot="1" x14ac:dyDescent="0.3">
      <c r="A6" s="83"/>
      <c r="B6" s="84" t="s">
        <v>27</v>
      </c>
      <c r="C6" s="85"/>
      <c r="D6" s="86"/>
      <c r="E6" s="87"/>
      <c r="F6" s="86"/>
      <c r="G6" s="86"/>
      <c r="H6" s="88"/>
      <c r="I6" s="89"/>
    </row>
    <row r="7" spans="1:9" x14ac:dyDescent="0.25">
      <c r="A7" s="83" t="s">
        <v>28</v>
      </c>
      <c r="B7" s="90"/>
      <c r="C7" s="91" t="s">
        <v>18</v>
      </c>
      <c r="D7" s="79" t="s">
        <v>29</v>
      </c>
      <c r="E7" s="92" t="s">
        <v>30</v>
      </c>
      <c r="F7" s="81" t="s">
        <v>31</v>
      </c>
      <c r="G7" s="91" t="s">
        <v>32</v>
      </c>
      <c r="H7" s="93" t="s">
        <v>33</v>
      </c>
      <c r="I7" s="89"/>
    </row>
    <row r="8" spans="1:9" ht="15.75" thickBot="1" x14ac:dyDescent="0.3">
      <c r="A8" s="85"/>
      <c r="B8" s="94"/>
      <c r="C8" s="95"/>
      <c r="D8" s="86"/>
      <c r="E8" s="96" t="s">
        <v>34</v>
      </c>
      <c r="F8" s="88"/>
      <c r="G8" s="95"/>
      <c r="H8" s="88"/>
      <c r="I8" s="95"/>
    </row>
    <row r="9" spans="1:9" x14ac:dyDescent="0.25">
      <c r="A9" s="97" t="s">
        <v>18</v>
      </c>
      <c r="B9" s="98"/>
      <c r="C9" s="42"/>
      <c r="D9" s="43"/>
      <c r="E9" s="42"/>
      <c r="F9" s="44"/>
      <c r="G9" s="42"/>
      <c r="H9" s="44"/>
      <c r="I9" s="42"/>
    </row>
    <row r="10" spans="1:9" x14ac:dyDescent="0.25">
      <c r="A10" s="99">
        <v>41649</v>
      </c>
      <c r="B10" s="98" t="s">
        <v>49</v>
      </c>
      <c r="C10" s="42"/>
      <c r="D10" s="43"/>
      <c r="E10" s="42">
        <v>122.8</v>
      </c>
      <c r="F10" s="100"/>
      <c r="G10" s="42"/>
      <c r="H10" s="44"/>
      <c r="I10" s="42"/>
    </row>
    <row r="11" spans="1:9" x14ac:dyDescent="0.25">
      <c r="A11" s="99">
        <v>41653</v>
      </c>
      <c r="B11" s="98" t="s">
        <v>51</v>
      </c>
      <c r="C11" s="42"/>
      <c r="D11" s="43"/>
      <c r="E11" s="42">
        <v>17.309999999999999</v>
      </c>
      <c r="F11" s="100"/>
      <c r="G11" s="42"/>
      <c r="H11" s="44"/>
      <c r="I11" s="42"/>
    </row>
    <row r="12" spans="1:9" x14ac:dyDescent="0.25">
      <c r="A12" s="99">
        <v>41653</v>
      </c>
      <c r="B12" s="98" t="s">
        <v>52</v>
      </c>
      <c r="C12" s="42">
        <v>42.39</v>
      </c>
      <c r="D12" s="43"/>
      <c r="E12" s="42"/>
      <c r="F12" s="100"/>
      <c r="G12" s="42"/>
      <c r="H12" s="44"/>
      <c r="I12" s="42"/>
    </row>
    <row r="13" spans="1:9" x14ac:dyDescent="0.25">
      <c r="A13" s="99">
        <v>41688</v>
      </c>
      <c r="B13" s="98" t="s">
        <v>56</v>
      </c>
      <c r="C13" s="42"/>
      <c r="D13" s="43"/>
      <c r="E13" s="42"/>
      <c r="F13" s="100">
        <v>450</v>
      </c>
      <c r="G13" s="42"/>
      <c r="H13" s="100"/>
      <c r="I13" s="101"/>
    </row>
    <row r="14" spans="1:9" x14ac:dyDescent="0.25">
      <c r="A14" s="119">
        <v>41708</v>
      </c>
      <c r="B14" s="98" t="s">
        <v>57</v>
      </c>
      <c r="C14" s="42"/>
      <c r="D14" s="43"/>
      <c r="E14" s="42">
        <v>123.31</v>
      </c>
      <c r="F14" s="100"/>
      <c r="G14" s="42"/>
      <c r="H14" s="44"/>
      <c r="I14" s="42"/>
    </row>
    <row r="15" spans="1:9" x14ac:dyDescent="0.25">
      <c r="A15" s="119">
        <v>41705</v>
      </c>
      <c r="B15" s="98" t="s">
        <v>58</v>
      </c>
      <c r="C15" s="42"/>
      <c r="D15" s="43"/>
      <c r="E15" s="42">
        <v>70.16</v>
      </c>
      <c r="F15" s="100"/>
      <c r="G15" s="42"/>
      <c r="H15" s="44"/>
      <c r="I15" s="42"/>
    </row>
    <row r="16" spans="1:9" x14ac:dyDescent="0.25">
      <c r="A16" s="119">
        <v>41698</v>
      </c>
      <c r="B16" s="98" t="s">
        <v>59</v>
      </c>
      <c r="C16" s="42"/>
      <c r="D16" s="43"/>
      <c r="E16" s="42"/>
      <c r="F16" s="44"/>
      <c r="G16" s="42">
        <v>455</v>
      </c>
      <c r="H16" s="44"/>
      <c r="I16" s="42"/>
    </row>
    <row r="17" spans="1:9" x14ac:dyDescent="0.25">
      <c r="A17" s="119">
        <v>41697</v>
      </c>
      <c r="B17" s="98" t="s">
        <v>60</v>
      </c>
      <c r="C17" s="42"/>
      <c r="D17" s="43"/>
      <c r="E17" s="42">
        <v>25.26</v>
      </c>
      <c r="F17" s="44"/>
      <c r="G17" s="42"/>
      <c r="H17" s="44"/>
      <c r="I17" s="42"/>
    </row>
    <row r="18" spans="1:9" x14ac:dyDescent="0.25">
      <c r="A18" s="119">
        <v>41681</v>
      </c>
      <c r="B18" s="98" t="s">
        <v>61</v>
      </c>
      <c r="C18" s="42"/>
      <c r="D18" s="43"/>
      <c r="E18" s="42">
        <v>128.99</v>
      </c>
      <c r="F18" s="44"/>
      <c r="G18" s="42"/>
      <c r="H18" s="44"/>
      <c r="I18" s="42"/>
    </row>
    <row r="19" spans="1:9" x14ac:dyDescent="0.25">
      <c r="A19" s="119">
        <v>41684</v>
      </c>
      <c r="B19" s="98" t="s">
        <v>62</v>
      </c>
      <c r="C19" s="42"/>
      <c r="D19" s="43"/>
      <c r="E19" s="42"/>
      <c r="F19" s="44">
        <v>31.64</v>
      </c>
      <c r="G19" s="42"/>
      <c r="H19" s="44"/>
      <c r="I19" s="42"/>
    </row>
    <row r="20" spans="1:9" x14ac:dyDescent="0.25">
      <c r="A20" s="119">
        <v>41684</v>
      </c>
      <c r="B20" s="98" t="s">
        <v>63</v>
      </c>
      <c r="C20" s="42"/>
      <c r="D20" s="43"/>
      <c r="E20" s="42">
        <v>122.4</v>
      </c>
      <c r="F20" s="44"/>
      <c r="G20" s="42"/>
      <c r="H20" s="44"/>
      <c r="I20" s="42"/>
    </row>
    <row r="21" spans="1:9" x14ac:dyDescent="0.25">
      <c r="A21" s="119">
        <v>41688</v>
      </c>
      <c r="B21" s="98" t="s">
        <v>56</v>
      </c>
      <c r="C21" s="42"/>
      <c r="D21" s="43"/>
      <c r="E21" s="42"/>
      <c r="F21" s="44">
        <v>346.61</v>
      </c>
      <c r="G21" s="42"/>
      <c r="H21" s="44"/>
      <c r="I21" s="42"/>
    </row>
    <row r="22" spans="1:9" x14ac:dyDescent="0.25">
      <c r="A22" s="119">
        <v>41724</v>
      </c>
      <c r="B22" s="98" t="s">
        <v>64</v>
      </c>
      <c r="C22" s="42"/>
      <c r="D22" s="43"/>
      <c r="E22" s="42">
        <v>26.88</v>
      </c>
      <c r="F22" s="44"/>
      <c r="G22" s="42"/>
      <c r="H22" s="44"/>
      <c r="I22" s="42"/>
    </row>
    <row r="23" spans="1:9" x14ac:dyDescent="0.25">
      <c r="A23" s="119">
        <v>41724</v>
      </c>
      <c r="B23" s="98" t="s">
        <v>65</v>
      </c>
      <c r="C23" s="42"/>
      <c r="D23" s="43"/>
      <c r="E23" s="42">
        <v>31.79</v>
      </c>
      <c r="F23" s="44"/>
      <c r="G23" s="42"/>
      <c r="H23" s="44"/>
      <c r="I23" s="42"/>
    </row>
    <row r="24" spans="1:9" x14ac:dyDescent="0.25">
      <c r="A24" s="119">
        <v>41724</v>
      </c>
      <c r="B24" s="90" t="s">
        <v>66</v>
      </c>
      <c r="C24" s="42"/>
      <c r="D24" s="43"/>
      <c r="E24" s="42">
        <v>90</v>
      </c>
      <c r="F24" s="44"/>
      <c r="G24" s="42"/>
      <c r="H24" s="44"/>
      <c r="I24" s="42"/>
    </row>
    <row r="25" spans="1:9" x14ac:dyDescent="0.25">
      <c r="A25" s="119">
        <v>41724</v>
      </c>
      <c r="B25" s="90" t="s">
        <v>67</v>
      </c>
      <c r="C25" s="42"/>
      <c r="D25" s="43"/>
      <c r="E25" s="42">
        <v>5.66</v>
      </c>
      <c r="F25" s="44"/>
      <c r="G25" s="42"/>
      <c r="H25" s="44"/>
      <c r="I25" s="42"/>
    </row>
    <row r="26" spans="1:9" x14ac:dyDescent="0.25">
      <c r="A26" s="119">
        <v>41724</v>
      </c>
      <c r="B26" s="98" t="s">
        <v>69</v>
      </c>
      <c r="C26" s="42"/>
      <c r="D26" s="43"/>
      <c r="E26" s="42">
        <v>48.56</v>
      </c>
      <c r="F26" s="44"/>
      <c r="G26" s="42"/>
      <c r="H26" s="44"/>
      <c r="I26" s="42"/>
    </row>
    <row r="27" spans="1:9" x14ac:dyDescent="0.25">
      <c r="A27" s="119">
        <v>41724</v>
      </c>
      <c r="B27" s="98" t="s">
        <v>68</v>
      </c>
      <c r="C27" s="42"/>
      <c r="D27" s="43"/>
      <c r="E27" s="42">
        <v>37.53</v>
      </c>
      <c r="F27" s="44"/>
      <c r="G27" s="42"/>
      <c r="H27" s="44"/>
      <c r="I27" s="42"/>
    </row>
    <row r="28" spans="1:9" x14ac:dyDescent="0.25">
      <c r="A28" s="119">
        <v>41724</v>
      </c>
      <c r="B28" s="102" t="s">
        <v>70</v>
      </c>
      <c r="C28" s="42"/>
      <c r="D28" s="43"/>
      <c r="E28" s="42">
        <v>29.25</v>
      </c>
      <c r="F28" s="44"/>
      <c r="G28" s="42"/>
      <c r="H28" s="44"/>
      <c r="I28" s="42"/>
    </row>
    <row r="29" spans="1:9" x14ac:dyDescent="0.25">
      <c r="A29" s="119">
        <v>41729</v>
      </c>
      <c r="B29" s="98" t="s">
        <v>71</v>
      </c>
      <c r="C29" s="42"/>
      <c r="D29" s="43"/>
      <c r="E29" s="42"/>
      <c r="F29" s="44"/>
      <c r="G29" s="42">
        <v>460.44</v>
      </c>
      <c r="H29" s="44"/>
      <c r="I29" s="42"/>
    </row>
    <row r="30" spans="1:9" x14ac:dyDescent="0.25">
      <c r="A30" s="119">
        <v>41725</v>
      </c>
      <c r="B30" s="98" t="s">
        <v>72</v>
      </c>
      <c r="C30" s="42"/>
      <c r="D30" s="43"/>
      <c r="E30" s="42"/>
      <c r="F30" s="100"/>
      <c r="G30" s="42">
        <v>1069.47</v>
      </c>
      <c r="H30" s="44"/>
      <c r="I30" s="42"/>
    </row>
    <row r="31" spans="1:9" x14ac:dyDescent="0.25">
      <c r="A31" s="119">
        <v>41729</v>
      </c>
      <c r="B31" s="98" t="s">
        <v>73</v>
      </c>
      <c r="C31" s="42"/>
      <c r="D31" s="43"/>
      <c r="E31" s="42"/>
      <c r="F31" s="44"/>
      <c r="G31" s="42">
        <v>728.51</v>
      </c>
      <c r="H31" s="44"/>
      <c r="I31" s="42"/>
    </row>
    <row r="32" spans="1:9" x14ac:dyDescent="0.25">
      <c r="A32" s="119">
        <v>41729</v>
      </c>
      <c r="B32" s="98" t="s">
        <v>74</v>
      </c>
      <c r="C32" s="42"/>
      <c r="D32" s="43"/>
      <c r="E32" s="42"/>
      <c r="F32" s="44"/>
      <c r="G32" s="42">
        <v>89.14</v>
      </c>
      <c r="H32" s="44"/>
      <c r="I32" s="42"/>
    </row>
    <row r="33" spans="1:10" x14ac:dyDescent="0.25">
      <c r="A33" s="119">
        <v>41728</v>
      </c>
      <c r="B33" s="98" t="s">
        <v>75</v>
      </c>
      <c r="C33" s="42"/>
      <c r="D33" s="43"/>
      <c r="E33" s="42"/>
      <c r="F33" s="44"/>
      <c r="G33" s="42">
        <v>25.09</v>
      </c>
      <c r="H33" s="44"/>
      <c r="I33" s="42"/>
    </row>
    <row r="34" spans="1:10" x14ac:dyDescent="0.25">
      <c r="A34" s="119">
        <v>41726</v>
      </c>
      <c r="B34" s="98" t="s">
        <v>76</v>
      </c>
      <c r="C34" s="42"/>
      <c r="D34" s="43"/>
      <c r="E34" s="42"/>
      <c r="F34" s="44"/>
      <c r="G34" s="44">
        <v>462.74</v>
      </c>
      <c r="H34" s="44"/>
      <c r="I34" s="42"/>
    </row>
    <row r="35" spans="1:10" x14ac:dyDescent="0.25">
      <c r="A35" s="119">
        <v>41728</v>
      </c>
      <c r="B35" s="90" t="s">
        <v>77</v>
      </c>
      <c r="C35" s="42"/>
      <c r="D35" s="43"/>
      <c r="E35" s="103"/>
      <c r="F35" s="44"/>
      <c r="G35" s="44">
        <v>16.97</v>
      </c>
      <c r="H35" s="44"/>
      <c r="I35" s="42"/>
    </row>
    <row r="36" spans="1:10" x14ac:dyDescent="0.25">
      <c r="A36" s="119">
        <v>41727</v>
      </c>
      <c r="B36" s="90" t="s">
        <v>78</v>
      </c>
      <c r="C36" s="42"/>
      <c r="D36" s="43"/>
      <c r="E36" s="103"/>
      <c r="F36" s="44"/>
      <c r="G36" s="44">
        <v>40.85</v>
      </c>
      <c r="H36" s="44"/>
      <c r="I36" s="42"/>
    </row>
    <row r="37" spans="1:10" x14ac:dyDescent="0.25">
      <c r="A37" s="119">
        <v>41728</v>
      </c>
      <c r="B37" s="98" t="s">
        <v>79</v>
      </c>
      <c r="C37" s="42"/>
      <c r="D37" s="43"/>
      <c r="E37" s="103"/>
      <c r="F37" s="44"/>
      <c r="G37" s="44">
        <v>80</v>
      </c>
      <c r="H37" s="44"/>
      <c r="I37" s="42"/>
    </row>
    <row r="38" spans="1:10" x14ac:dyDescent="0.25">
      <c r="A38" s="119">
        <v>41723</v>
      </c>
      <c r="B38" s="98" t="s">
        <v>80</v>
      </c>
      <c r="C38" s="42"/>
      <c r="D38" s="43"/>
      <c r="E38" s="103">
        <v>475</v>
      </c>
      <c r="F38" s="44"/>
      <c r="G38" s="42"/>
      <c r="H38" s="44"/>
      <c r="I38" s="42"/>
    </row>
    <row r="39" spans="1:10" x14ac:dyDescent="0.25">
      <c r="A39" s="119">
        <v>41711</v>
      </c>
      <c r="B39" s="90" t="s">
        <v>81</v>
      </c>
      <c r="C39" s="42"/>
      <c r="D39" s="43"/>
      <c r="E39" s="103">
        <v>342</v>
      </c>
      <c r="F39" s="44"/>
      <c r="G39" s="42"/>
      <c r="H39" s="44"/>
      <c r="I39" s="42"/>
    </row>
    <row r="40" spans="1:10" x14ac:dyDescent="0.25">
      <c r="A40" s="119">
        <v>41708</v>
      </c>
      <c r="B40" s="90" t="s">
        <v>82</v>
      </c>
      <c r="C40" s="42"/>
      <c r="D40" s="43"/>
      <c r="E40" s="103">
        <v>246.02</v>
      </c>
      <c r="F40" s="44"/>
      <c r="G40" s="42"/>
      <c r="H40" s="44"/>
      <c r="I40" s="42"/>
    </row>
    <row r="41" spans="1:10" x14ac:dyDescent="0.25">
      <c r="A41" s="99">
        <v>41768</v>
      </c>
      <c r="B41" s="114" t="s">
        <v>72</v>
      </c>
      <c r="C41" s="42">
        <v>175.04</v>
      </c>
      <c r="D41" s="43"/>
      <c r="E41" s="103"/>
      <c r="F41" s="44"/>
      <c r="G41" s="42"/>
      <c r="H41" s="44"/>
      <c r="I41" s="42"/>
    </row>
    <row r="42" spans="1:10" x14ac:dyDescent="0.25">
      <c r="A42" s="99">
        <v>41780</v>
      </c>
      <c r="B42" s="114" t="s">
        <v>72</v>
      </c>
      <c r="C42" s="42">
        <v>112.51</v>
      </c>
      <c r="D42" s="43"/>
      <c r="E42" s="103"/>
      <c r="F42" s="44"/>
      <c r="G42" s="42"/>
      <c r="H42" s="44"/>
      <c r="I42" s="42"/>
    </row>
    <row r="43" spans="1:10" x14ac:dyDescent="0.25">
      <c r="A43" s="99">
        <v>41820</v>
      </c>
      <c r="B43" s="114" t="s">
        <v>96</v>
      </c>
      <c r="C43" s="42">
        <v>799.94</v>
      </c>
      <c r="D43" s="43"/>
      <c r="E43" s="103"/>
      <c r="F43" s="44"/>
      <c r="G43" s="42"/>
      <c r="H43" s="44"/>
      <c r="I43" s="42"/>
    </row>
    <row r="44" spans="1:10" x14ac:dyDescent="0.25">
      <c r="A44" s="99">
        <v>41838</v>
      </c>
      <c r="B44" s="114" t="s">
        <v>97</v>
      </c>
      <c r="C44" s="42">
        <v>400</v>
      </c>
      <c r="D44" s="43"/>
      <c r="E44" s="103"/>
      <c r="F44" s="44"/>
      <c r="G44" s="42"/>
      <c r="H44" s="44"/>
      <c r="I44" s="42"/>
    </row>
    <row r="45" spans="1:10" x14ac:dyDescent="0.25">
      <c r="A45" s="99">
        <v>41842</v>
      </c>
      <c r="B45" s="114" t="s">
        <v>98</v>
      </c>
      <c r="C45" s="42"/>
      <c r="D45" s="43"/>
      <c r="E45" s="103"/>
      <c r="F45" s="44"/>
      <c r="G45" s="42">
        <v>539.6</v>
      </c>
      <c r="H45" s="44"/>
      <c r="I45" s="42"/>
    </row>
    <row r="46" spans="1:10" x14ac:dyDescent="0.25">
      <c r="A46" s="99">
        <v>41894</v>
      </c>
      <c r="B46" s="116" t="s">
        <v>102</v>
      </c>
      <c r="C46" s="42">
        <v>1333.53</v>
      </c>
      <c r="D46" s="99"/>
      <c r="E46" s="116"/>
      <c r="F46" s="42"/>
      <c r="G46" s="99"/>
      <c r="H46" s="116"/>
      <c r="I46" s="42"/>
      <c r="J46" s="110"/>
    </row>
    <row r="47" spans="1:10" x14ac:dyDescent="0.25">
      <c r="A47" s="99">
        <v>41901</v>
      </c>
      <c r="B47" s="98" t="s">
        <v>103</v>
      </c>
      <c r="C47" s="42">
        <v>95.19</v>
      </c>
      <c r="D47" s="99"/>
      <c r="E47" s="98"/>
      <c r="F47" s="42"/>
      <c r="G47" s="99"/>
      <c r="H47" s="98"/>
      <c r="I47" s="42"/>
    </row>
    <row r="48" spans="1:10" x14ac:dyDescent="0.25">
      <c r="A48" s="99">
        <v>41911</v>
      </c>
      <c r="B48" s="98" t="s">
        <v>104</v>
      </c>
      <c r="C48" s="42">
        <v>149</v>
      </c>
      <c r="D48" s="99"/>
      <c r="E48" s="98"/>
      <c r="F48" s="42"/>
      <c r="G48" s="99"/>
      <c r="H48" s="98"/>
      <c r="I48" s="42"/>
    </row>
    <row r="49" spans="1:9" x14ac:dyDescent="0.25">
      <c r="A49" s="99">
        <v>41915</v>
      </c>
      <c r="B49" s="98" t="s">
        <v>105</v>
      </c>
      <c r="C49" s="42">
        <v>31.21</v>
      </c>
      <c r="D49" s="99"/>
      <c r="E49" s="98"/>
      <c r="F49" s="42"/>
      <c r="G49" s="99"/>
      <c r="H49" s="98"/>
      <c r="I49" s="42"/>
    </row>
    <row r="50" spans="1:9" x14ac:dyDescent="0.25">
      <c r="A50" s="99">
        <v>41916</v>
      </c>
      <c r="B50" s="98" t="s">
        <v>106</v>
      </c>
      <c r="C50" s="42">
        <v>69.680000000000007</v>
      </c>
      <c r="D50" s="99"/>
      <c r="E50" s="98"/>
      <c r="F50" s="42"/>
      <c r="G50" s="99"/>
      <c r="H50" s="98"/>
      <c r="I50" s="42"/>
    </row>
    <row r="51" spans="1:9" x14ac:dyDescent="0.25">
      <c r="A51" s="99"/>
      <c r="B51" s="90"/>
      <c r="C51" s="42"/>
      <c r="D51" s="43"/>
      <c r="E51" s="103"/>
      <c r="F51" s="44"/>
      <c r="G51" s="42"/>
      <c r="H51" s="44"/>
      <c r="I51" s="42"/>
    </row>
    <row r="52" spans="1:9" x14ac:dyDescent="0.25">
      <c r="A52" s="99"/>
      <c r="B52" s="90"/>
      <c r="C52" s="42"/>
      <c r="D52" s="43"/>
      <c r="E52" s="103"/>
      <c r="F52" s="44"/>
      <c r="G52" s="42"/>
      <c r="H52" s="44"/>
      <c r="I52" s="42"/>
    </row>
    <row r="53" spans="1:9" ht="15.75" thickBot="1" x14ac:dyDescent="0.3">
      <c r="A53" s="99"/>
      <c r="B53" s="90"/>
      <c r="C53" s="56"/>
      <c r="D53" s="57"/>
      <c r="E53" s="56"/>
      <c r="F53" s="58"/>
      <c r="G53" s="56"/>
      <c r="H53" s="58"/>
      <c r="I53" s="42"/>
    </row>
    <row r="54" spans="1:9" x14ac:dyDescent="0.25">
      <c r="A54" s="83"/>
      <c r="B54" s="104" t="s">
        <v>35</v>
      </c>
      <c r="C54" s="59">
        <f t="shared" ref="C54:H54" si="0">SUM(C10:C53)</f>
        <v>3208.49</v>
      </c>
      <c r="D54" s="60">
        <f t="shared" si="0"/>
        <v>0</v>
      </c>
      <c r="E54" s="61">
        <f t="shared" si="0"/>
        <v>1942.9199999999998</v>
      </c>
      <c r="F54" s="60">
        <f t="shared" si="0"/>
        <v>828.25</v>
      </c>
      <c r="G54" s="61">
        <f t="shared" si="0"/>
        <v>3967.81</v>
      </c>
      <c r="H54" s="59">
        <f t="shared" si="0"/>
        <v>0</v>
      </c>
      <c r="I54" s="62">
        <f>SUM(C54:H54)</f>
        <v>9947.4699999999993</v>
      </c>
    </row>
    <row r="55" spans="1:9" x14ac:dyDescent="0.25">
      <c r="A55" s="105"/>
      <c r="B55" s="106" t="s">
        <v>99</v>
      </c>
      <c r="C55" s="63"/>
      <c r="D55" s="64"/>
      <c r="E55" s="65">
        <f>JOANNE!C25</f>
        <v>295.89999999999998</v>
      </c>
      <c r="F55" s="65">
        <f>JOANNE!D25</f>
        <v>2557.17</v>
      </c>
      <c r="G55" s="65">
        <f>JOANNE!F25</f>
        <v>200</v>
      </c>
      <c r="H55" s="63"/>
      <c r="I55" s="64">
        <f>SUM(C55:H55)</f>
        <v>3053.07</v>
      </c>
    </row>
    <row r="56" spans="1:9" x14ac:dyDescent="0.25">
      <c r="A56" s="105"/>
      <c r="B56" s="106" t="s">
        <v>36</v>
      </c>
      <c r="C56" s="63"/>
      <c r="D56" s="64"/>
      <c r="E56" s="65"/>
      <c r="F56" s="64">
        <v>0</v>
      </c>
      <c r="G56" s="65"/>
      <c r="H56" s="63"/>
      <c r="I56" s="64">
        <f t="shared" ref="I56" si="1">SUM(C56:H56)</f>
        <v>0</v>
      </c>
    </row>
    <row r="57" spans="1:9" ht="15.75" thickBot="1" x14ac:dyDescent="0.3">
      <c r="A57" s="107"/>
      <c r="B57" s="108" t="s">
        <v>37</v>
      </c>
      <c r="C57" s="66">
        <f>C54+C55+C56</f>
        <v>3208.49</v>
      </c>
      <c r="D57" s="67">
        <f t="shared" ref="D57:H57" si="2">D54+D55+D56</f>
        <v>0</v>
      </c>
      <c r="E57" s="68">
        <f>E54+E55+E56</f>
        <v>2238.8199999999997</v>
      </c>
      <c r="F57" s="67">
        <f>F54+F55+F56</f>
        <v>3385.42</v>
      </c>
      <c r="G57" s="68">
        <f>G54+G55+G56</f>
        <v>4167.8099999999995</v>
      </c>
      <c r="H57" s="66">
        <f t="shared" si="2"/>
        <v>0</v>
      </c>
      <c r="I57" s="67">
        <f>SUM(C57:H57)</f>
        <v>13000.539999999999</v>
      </c>
    </row>
    <row r="58" spans="1:9" x14ac:dyDescent="0.25">
      <c r="A58" s="111"/>
      <c r="B58" s="112"/>
      <c r="C58" s="111"/>
      <c r="D58" s="111"/>
      <c r="E58" s="113"/>
      <c r="F58" s="111"/>
      <c r="G58" s="111"/>
      <c r="H58" s="111"/>
      <c r="I58" s="73"/>
    </row>
    <row r="59" spans="1:9" x14ac:dyDescent="0.25">
      <c r="A59" s="73"/>
      <c r="B59" s="75"/>
      <c r="C59" s="73"/>
      <c r="D59" s="73"/>
      <c r="E59" s="74"/>
      <c r="F59" s="73"/>
      <c r="G59" s="73"/>
      <c r="H59" s="73"/>
      <c r="I59" s="73"/>
    </row>
    <row r="60" spans="1:9" x14ac:dyDescent="0.25">
      <c r="A60" s="73"/>
      <c r="B60" s="75"/>
      <c r="C60" s="73"/>
      <c r="D60" s="73"/>
      <c r="E60" s="74"/>
      <c r="F60" s="73"/>
      <c r="G60" s="73"/>
      <c r="H60" s="73"/>
      <c r="I60" s="7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5" sqref="D5"/>
    </sheetView>
  </sheetViews>
  <sheetFormatPr defaultRowHeight="15" x14ac:dyDescent="0.25"/>
  <cols>
    <col min="1" max="1" width="16.28515625" bestFit="1" customWidth="1"/>
    <col min="2" max="2" width="22.5703125" bestFit="1" customWidth="1"/>
    <col min="3" max="4" width="10.5703125" bestFit="1" customWidth="1"/>
    <col min="5" max="5" width="9.85546875" bestFit="1" customWidth="1"/>
    <col min="6" max="6" width="10.5703125" bestFit="1" customWidth="1"/>
  </cols>
  <sheetData>
    <row r="1" spans="1:6" x14ac:dyDescent="0.25">
      <c r="A1" s="120" t="s">
        <v>107</v>
      </c>
      <c r="B1" s="120" t="s">
        <v>108</v>
      </c>
    </row>
    <row r="2" spans="1:6" x14ac:dyDescent="0.25">
      <c r="A2" t="s">
        <v>38</v>
      </c>
      <c r="B2" s="115">
        <v>4603</v>
      </c>
    </row>
    <row r="3" spans="1:6" x14ac:dyDescent="0.25">
      <c r="A3" t="s">
        <v>39</v>
      </c>
      <c r="B3" s="45">
        <v>7734.69</v>
      </c>
    </row>
    <row r="4" spans="1:6" x14ac:dyDescent="0.25">
      <c r="A4" t="s">
        <v>40</v>
      </c>
      <c r="B4" s="45">
        <v>1200</v>
      </c>
    </row>
    <row r="5" spans="1:6" x14ac:dyDescent="0.25">
      <c r="A5" t="s">
        <v>41</v>
      </c>
      <c r="B5" s="45">
        <v>0</v>
      </c>
    </row>
    <row r="6" spans="1:6" x14ac:dyDescent="0.25">
      <c r="A6" t="s">
        <v>36</v>
      </c>
      <c r="B6" s="45">
        <v>0</v>
      </c>
    </row>
    <row r="8" spans="1:6" x14ac:dyDescent="0.25">
      <c r="A8" s="27" t="s">
        <v>12</v>
      </c>
      <c r="B8" s="27" t="s">
        <v>42</v>
      </c>
      <c r="C8" s="27" t="s">
        <v>34</v>
      </c>
      <c r="D8" s="27" t="s">
        <v>43</v>
      </c>
      <c r="E8" s="27" t="s">
        <v>44</v>
      </c>
      <c r="F8" s="27" t="s">
        <v>45</v>
      </c>
    </row>
    <row r="9" spans="1:6" x14ac:dyDescent="0.25">
      <c r="A9" s="47">
        <v>41956</v>
      </c>
      <c r="B9" s="27" t="s">
        <v>100</v>
      </c>
      <c r="C9" s="48">
        <v>295.89999999999998</v>
      </c>
      <c r="D9" s="48"/>
      <c r="E9" s="48"/>
      <c r="F9" s="48"/>
    </row>
    <row r="10" spans="1:6" x14ac:dyDescent="0.25">
      <c r="A10" s="47">
        <v>41949</v>
      </c>
      <c r="B10" s="27" t="s">
        <v>56</v>
      </c>
      <c r="D10" s="48">
        <v>1237.79</v>
      </c>
      <c r="E10" s="48"/>
      <c r="F10" s="48"/>
    </row>
    <row r="11" spans="1:6" x14ac:dyDescent="0.25">
      <c r="A11" s="47">
        <v>41949</v>
      </c>
      <c r="B11" s="27" t="s">
        <v>56</v>
      </c>
      <c r="C11" s="48"/>
      <c r="D11" s="48">
        <v>1319.38</v>
      </c>
      <c r="E11" s="48"/>
      <c r="F11" s="48"/>
    </row>
    <row r="12" spans="1:6" x14ac:dyDescent="0.25">
      <c r="A12" s="47">
        <v>41976</v>
      </c>
      <c r="B12" s="27" t="s">
        <v>101</v>
      </c>
      <c r="C12" s="48"/>
      <c r="D12" s="48"/>
      <c r="E12" s="48"/>
      <c r="F12" s="48">
        <v>200</v>
      </c>
    </row>
    <row r="13" spans="1:6" x14ac:dyDescent="0.25">
      <c r="A13" s="47"/>
      <c r="B13" s="27"/>
      <c r="C13" s="48"/>
      <c r="D13" s="48"/>
      <c r="E13" s="48"/>
      <c r="F13" s="48"/>
    </row>
    <row r="14" spans="1:6" x14ac:dyDescent="0.25">
      <c r="A14" s="47"/>
      <c r="B14" s="27"/>
      <c r="C14" s="48"/>
      <c r="D14" s="48"/>
      <c r="E14" s="48"/>
      <c r="F14" s="48"/>
    </row>
    <row r="15" spans="1:6" x14ac:dyDescent="0.25">
      <c r="A15" s="47"/>
      <c r="B15" s="27"/>
      <c r="C15" s="48"/>
      <c r="D15" s="27"/>
      <c r="E15" s="27"/>
      <c r="F15" s="27"/>
    </row>
    <row r="16" spans="1:6" x14ac:dyDescent="0.25">
      <c r="A16" s="47"/>
      <c r="B16" s="27"/>
      <c r="C16" s="48"/>
      <c r="D16" s="27"/>
      <c r="E16" s="27"/>
      <c r="F16" s="27"/>
    </row>
    <row r="17" spans="1:6" x14ac:dyDescent="0.25">
      <c r="A17" s="47"/>
      <c r="B17" s="27"/>
      <c r="C17" s="55"/>
      <c r="D17" s="27"/>
      <c r="E17" s="27"/>
      <c r="F17" s="27"/>
    </row>
    <row r="18" spans="1:6" x14ac:dyDescent="0.25">
      <c r="A18" s="47"/>
      <c r="B18" s="27"/>
      <c r="C18" s="48"/>
      <c r="D18" s="27"/>
      <c r="E18" s="27"/>
      <c r="F18" s="27"/>
    </row>
    <row r="19" spans="1:6" x14ac:dyDescent="0.25">
      <c r="A19" s="47"/>
      <c r="B19" s="27"/>
      <c r="C19" s="48"/>
      <c r="D19" s="27"/>
      <c r="E19" s="27"/>
      <c r="F19" s="48"/>
    </row>
    <row r="20" spans="1:6" x14ac:dyDescent="0.25">
      <c r="A20" s="47"/>
      <c r="B20" s="27"/>
      <c r="C20" s="48"/>
      <c r="D20" s="27"/>
      <c r="E20" s="27"/>
      <c r="F20" s="27"/>
    </row>
    <row r="21" spans="1:6" x14ac:dyDescent="0.25">
      <c r="A21" s="47"/>
      <c r="B21" s="27"/>
      <c r="C21" s="48"/>
      <c r="D21" s="27"/>
      <c r="E21" s="27"/>
      <c r="F21" s="27"/>
    </row>
    <row r="22" spans="1:6" x14ac:dyDescent="0.25">
      <c r="A22" s="27"/>
      <c r="B22" s="27"/>
      <c r="C22" s="27"/>
      <c r="D22" s="27"/>
      <c r="E22" s="27"/>
      <c r="F22" s="27"/>
    </row>
    <row r="23" spans="1:6" x14ac:dyDescent="0.25">
      <c r="A23" s="27"/>
      <c r="B23" s="27"/>
      <c r="C23" s="27"/>
      <c r="D23" s="27"/>
      <c r="E23" s="27"/>
      <c r="F23" s="27"/>
    </row>
    <row r="24" spans="1:6" ht="15.75" thickBot="1" x14ac:dyDescent="0.3">
      <c r="A24" s="49"/>
      <c r="B24" s="49"/>
      <c r="C24" s="49"/>
      <c r="D24" s="49"/>
      <c r="E24" s="49"/>
      <c r="F24" s="49"/>
    </row>
    <row r="25" spans="1:6" ht="15.75" thickBot="1" x14ac:dyDescent="0.3">
      <c r="A25" s="121" t="s">
        <v>46</v>
      </c>
      <c r="B25" s="121"/>
      <c r="C25" s="51">
        <f>SUM(C9:C24)</f>
        <v>295.89999999999998</v>
      </c>
      <c r="D25" s="51">
        <f>SUM(D9:D24)</f>
        <v>2557.17</v>
      </c>
      <c r="E25" s="51">
        <f t="shared" ref="E25" si="0">SUM(E9:E24)</f>
        <v>0</v>
      </c>
      <c r="F25" s="51">
        <f>SUM(F9:F24)</f>
        <v>200</v>
      </c>
    </row>
    <row r="26" spans="1:6" ht="16.5" thickTop="1" thickBot="1" x14ac:dyDescent="0.3">
      <c r="A26" s="122" t="s">
        <v>47</v>
      </c>
      <c r="B26" s="122"/>
      <c r="C26" s="50">
        <f>B2-C25</f>
        <v>4307.1000000000004</v>
      </c>
      <c r="D26" s="50">
        <f>B3-D25</f>
        <v>5177.5199999999995</v>
      </c>
      <c r="E26" s="50">
        <f>B5-E25</f>
        <v>0</v>
      </c>
      <c r="F26" s="50">
        <f>B4-F25</f>
        <v>1000</v>
      </c>
    </row>
    <row r="27" spans="1:6" ht="15.75" thickTop="1" x14ac:dyDescent="0.25"/>
  </sheetData>
  <mergeCells count="2"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DEFICIT</vt:lpstr>
      <vt:lpstr>REVENUE</vt:lpstr>
      <vt:lpstr>EXPENSE</vt:lpstr>
      <vt:lpstr>JOANNE</vt:lpstr>
    </vt:vector>
  </TitlesOfParts>
  <Company>Florida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Noyes</dc:creator>
  <cp:lastModifiedBy>Joey Hereau</cp:lastModifiedBy>
  <cp:lastPrinted>2014-09-05T14:02:17Z</cp:lastPrinted>
  <dcterms:created xsi:type="dcterms:W3CDTF">2013-09-16T18:03:33Z</dcterms:created>
  <dcterms:modified xsi:type="dcterms:W3CDTF">2015-02-02T03:55:43Z</dcterms:modified>
</cp:coreProperties>
</file>