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mila\Desktop\"/>
    </mc:Choice>
  </mc:AlternateContent>
  <bookViews>
    <workbookView xWindow="120" yWindow="120" windowWidth="15312" windowHeight="6972"/>
  </bookViews>
  <sheets>
    <sheet name="contact" sheetId="3" r:id="rId1"/>
    <sheet name="goals" sheetId="2" r:id="rId2"/>
    <sheet name="meetings" sheetId="5" r:id="rId3"/>
    <sheet name="membership list" sheetId="1" r:id="rId4"/>
    <sheet name="statistical data" sheetId="4" r:id="rId5"/>
    <sheet name="financial statement" sheetId="6" r:id="rId6"/>
  </sheets>
  <definedNames>
    <definedName name="lower_third">#REF!</definedName>
    <definedName name="_xlnm.Print_Area" localSheetId="4">'statistical data'!#REF!</definedName>
    <definedName name="top_third">#REF!</definedName>
  </definedNames>
  <calcPr calcId="152511"/>
</workbook>
</file>

<file path=xl/calcChain.xml><?xml version="1.0" encoding="utf-8"?>
<calcChain xmlns="http://schemas.openxmlformats.org/spreadsheetml/2006/main">
  <c r="C47" i="6" l="1"/>
  <c r="D47" i="6"/>
  <c r="A2" i="3" l="1"/>
  <c r="D56" i="6" l="1"/>
  <c r="C48" i="6"/>
  <c r="A1" i="6"/>
  <c r="C56" i="6" l="1"/>
  <c r="C57" i="6" s="1"/>
  <c r="J9" i="1"/>
  <c r="E9" i="1"/>
  <c r="F9" i="1"/>
  <c r="G9" i="1"/>
  <c r="H9" i="1"/>
  <c r="I9" i="1"/>
  <c r="D9" i="1"/>
  <c r="C22" i="5"/>
  <c r="D22" i="5"/>
  <c r="E22" i="5"/>
  <c r="F22" i="5"/>
  <c r="G22" i="5"/>
  <c r="H22" i="5"/>
  <c r="I22" i="5"/>
  <c r="J22" i="5"/>
  <c r="K22" i="5"/>
  <c r="B22" i="5"/>
  <c r="A1" i="1"/>
  <c r="A1" i="5"/>
  <c r="E1" i="4" l="1"/>
  <c r="A1" i="2"/>
  <c r="A1" i="3"/>
  <c r="L37" i="4" l="1"/>
  <c r="K24" i="4" l="1"/>
  <c r="M24" i="4" s="1"/>
  <c r="K25" i="4"/>
  <c r="M25" i="4" s="1"/>
  <c r="K26" i="4"/>
  <c r="M26" i="4" s="1"/>
  <c r="K27" i="4"/>
  <c r="M27" i="4" s="1"/>
  <c r="K28" i="4"/>
  <c r="K29" i="4"/>
  <c r="K30" i="4"/>
  <c r="M30" i="4" s="1"/>
  <c r="K31" i="4"/>
  <c r="M31" i="4" s="1"/>
  <c r="K32" i="4"/>
  <c r="M32" i="4" s="1"/>
  <c r="K33" i="4"/>
  <c r="M33" i="4" s="1"/>
  <c r="K34" i="4"/>
  <c r="K35" i="4"/>
  <c r="K23" i="4"/>
  <c r="M23" i="4" s="1"/>
  <c r="K17" i="4"/>
  <c r="M17" i="4" s="1"/>
  <c r="K18" i="4"/>
  <c r="M18" i="4" s="1"/>
  <c r="K19" i="4"/>
  <c r="M19" i="4" s="1"/>
  <c r="K20" i="4"/>
  <c r="M20" i="4" s="1"/>
  <c r="K16" i="4"/>
  <c r="M16" i="4" s="1"/>
  <c r="M34" i="4" l="1"/>
  <c r="M28" i="4"/>
  <c r="I22" i="4"/>
  <c r="K22" i="4" s="1"/>
  <c r="M21" i="4" s="1"/>
  <c r="I15" i="4"/>
  <c r="K15" i="4" s="1"/>
  <c r="I12" i="4"/>
  <c r="K12" i="4" s="1"/>
  <c r="M8" i="4" l="1"/>
  <c r="C66" i="4"/>
  <c r="C65" i="4"/>
  <c r="L36" i="4"/>
  <c r="M36" i="4" l="1"/>
  <c r="M37" i="4" s="1"/>
</calcChain>
</file>

<file path=xl/sharedStrings.xml><?xml version="1.0" encoding="utf-8"?>
<sst xmlns="http://schemas.openxmlformats.org/spreadsheetml/2006/main" count="685" uniqueCount="523">
  <si>
    <t>Is attendance Mandatory?</t>
  </si>
  <si>
    <t>Yes/No</t>
  </si>
  <si>
    <t>Yes</t>
  </si>
  <si>
    <t>No</t>
  </si>
  <si>
    <t xml:space="preserve">4 pts for </t>
  </si>
  <si>
    <t xml:space="preserve">0 pts for </t>
  </si>
  <si>
    <t>Who attended</t>
  </si>
  <si>
    <t>Students only (6 pts)</t>
  </si>
  <si>
    <t>Students + FA/PA (8 pts)</t>
  </si>
  <si>
    <t>Category</t>
  </si>
  <si>
    <t>Score</t>
  </si>
  <si>
    <t>Neither (0 pts)</t>
  </si>
  <si>
    <t>1.  Membership</t>
  </si>
  <si>
    <t>Mandatory attendance at meetings?</t>
  </si>
  <si>
    <t xml:space="preserve">1 pt for </t>
  </si>
  <si>
    <t># meetings</t>
  </si>
  <si>
    <t>Mead Paper</t>
  </si>
  <si>
    <t>3 pts for</t>
  </si>
  <si>
    <t>2 pts for</t>
  </si>
  <si>
    <t># attendees</t>
  </si>
  <si>
    <t>Collaborate with Student orgs</t>
  </si>
  <si>
    <t>PFATW</t>
  </si>
  <si>
    <t>13. Presentations outside of ASCE Student Organization</t>
  </si>
  <si>
    <t># presentations</t>
  </si>
  <si>
    <t xml:space="preserve"> </t>
  </si>
  <si>
    <t>FA + PA (2 pts)</t>
  </si>
  <si>
    <t>14. National Mead Paper Submission</t>
  </si>
  <si>
    <t>FA or PA (1 pt)</t>
  </si>
  <si>
    <t># of national events</t>
  </si>
  <si>
    <t># activities</t>
  </si>
  <si>
    <t>To edit Drop down menus, use Data…Validation...</t>
  </si>
  <si>
    <t>Not Present (0%)</t>
  </si>
  <si>
    <t>Developing (33%)</t>
  </si>
  <si>
    <t>Accomplished (66%)</t>
  </si>
  <si>
    <t>Exemplary (100%)</t>
  </si>
  <si>
    <t>Specific Eval</t>
  </si>
  <si>
    <t>Measurable Goal Eval</t>
  </si>
  <si>
    <t>Assessment Eval</t>
  </si>
  <si>
    <t>Action Plan Eval</t>
  </si>
  <si>
    <t>Impact Eval</t>
  </si>
  <si>
    <t>Organization Eval</t>
  </si>
  <si>
    <t>Presentation Eval</t>
  </si>
  <si>
    <t>Quality Eval</t>
  </si>
  <si>
    <t xml:space="preserve">Prepared By: </t>
  </si>
  <si>
    <t xml:space="preserve">Date: </t>
  </si>
  <si>
    <t>Beginning (25%)</t>
  </si>
  <si>
    <t>Developing (50%)</t>
  </si>
  <si>
    <t>Accomplished (75%)</t>
  </si>
  <si>
    <t>American Society of Civil Engineers Student Chapter</t>
  </si>
  <si>
    <t>Input data</t>
  </si>
  <si>
    <t>Yes = 1, No = 0</t>
  </si>
  <si>
    <t>Web or Social media site</t>
  </si>
  <si>
    <t>Faculty advisor attended = 1</t>
  </si>
  <si>
    <t>Practitioner advisor attended = 1</t>
  </si>
  <si>
    <t>Society level membership is</t>
  </si>
  <si>
    <t>Juniors and Seniors that are ASCE members</t>
  </si>
  <si>
    <t>Juniors and Seniors in Dept</t>
  </si>
  <si>
    <t>average # over the year</t>
  </si>
  <si>
    <t># of chapter members</t>
  </si>
  <si>
    <t>Total number of ASCE members</t>
  </si>
  <si>
    <t>Total number of ASCE national members</t>
  </si>
  <si>
    <t>12. Publicity</t>
  </si>
  <si>
    <t>Junior and Senior membership ratio</t>
  </si>
  <si>
    <t>% of Jr and Sr who are members</t>
  </si>
  <si>
    <t>National membership ratio</t>
  </si>
  <si>
    <t>% of members who are national members</t>
  </si>
  <si>
    <t>2. Professional meetings with an invited speaker</t>
  </si>
  <si>
    <t>3. Student talks or papers presented</t>
  </si>
  <si>
    <t>4. Professional Licensure and/or Ethics topics presented</t>
  </si>
  <si>
    <t>5. Field Trips</t>
  </si>
  <si>
    <t>6. Social Functions</t>
  </si>
  <si>
    <t>7. Attendance ratio</t>
  </si>
  <si>
    <t># in attendance</t>
  </si>
  <si>
    <t>Attendance to members ratio</t>
  </si>
  <si>
    <t>% attendance of members</t>
  </si>
  <si>
    <t>data</t>
  </si>
  <si>
    <t>measurement data</t>
  </si>
  <si>
    <t>target for goal</t>
  </si>
  <si>
    <t>actual result</t>
  </si>
  <si>
    <t>before action</t>
  </si>
  <si>
    <t>description</t>
  </si>
  <si>
    <t>percentage</t>
  </si>
  <si>
    <t>Part II. GOALS AND OBJECTIVES</t>
  </si>
  <si>
    <t>Required = 1, Voluntary = 0</t>
  </si>
  <si>
    <t>calc</t>
  </si>
  <si>
    <t>point wt</t>
  </si>
  <si>
    <t>points</t>
  </si>
  <si>
    <t>8.  Hosting a meeting for a professional Section or Branch</t>
  </si>
  <si>
    <t>9.  Number of students that attended professional Section or Branch meetings</t>
  </si>
  <si>
    <t>10. Number of students that attended ASCE Regional Student Conference</t>
  </si>
  <si>
    <t>average attendance of 10 best attended meetings</t>
  </si>
  <si>
    <t>11. Attending a Workshop for Student Chapter Leaders</t>
  </si>
  <si>
    <t># of students in attendance</t>
  </si>
  <si>
    <t># of faculty or practioner advisors attending</t>
  </si>
  <si>
    <t>total # in attendance over the year</t>
  </si>
  <si>
    <t>Unit</t>
  </si>
  <si>
    <t>15. Attending an ASCE Society-level (national) Civil Engineering Event</t>
  </si>
  <si>
    <t>16. Collaboration with other Student Organizations</t>
  </si>
  <si>
    <t>Comments / notes</t>
  </si>
  <si>
    <t>Max</t>
  </si>
  <si>
    <t>17. Attending the Practitioner/Faculty Advisor Training Workshop in any year</t>
  </si>
  <si>
    <t>Email Newsletter</t>
  </si>
  <si>
    <t>Raw score total</t>
  </si>
  <si>
    <t>points (90 max for non-mandatory meetings, 85 for mandatory)</t>
  </si>
  <si>
    <t>Fill in the green cells and add comments or notes as necessary</t>
  </si>
  <si>
    <t>Part III: MEMBERSHIP AND MEETINGS</t>
  </si>
  <si>
    <t>Adjusted part III (70% of total score)</t>
  </si>
  <si>
    <t>School name</t>
  </si>
  <si>
    <t>Mailing address</t>
  </si>
  <si>
    <t>primary</t>
  </si>
  <si>
    <t>secondary</t>
  </si>
  <si>
    <t>concrete canoe</t>
  </si>
  <si>
    <t>steel bridge</t>
  </si>
  <si>
    <t>Online addresses</t>
  </si>
  <si>
    <t>web site</t>
  </si>
  <si>
    <t>social media</t>
  </si>
  <si>
    <t>Report submitted by</t>
  </si>
  <si>
    <t>president</t>
  </si>
  <si>
    <t>secretary or historian</t>
  </si>
  <si>
    <t>faculty advisor</t>
  </si>
  <si>
    <t>practitioner advisor 1</t>
  </si>
  <si>
    <t>practitioner advisor 2</t>
  </si>
  <si>
    <t>name</t>
  </si>
  <si>
    <t>email address</t>
  </si>
  <si>
    <t>phone</t>
  </si>
  <si>
    <t>ASCE membership number</t>
  </si>
  <si>
    <t>Organizational email addresses</t>
  </si>
  <si>
    <t>Part I: ORGANIZATIONAL CONTACTS</t>
  </si>
  <si>
    <t>President</t>
  </si>
  <si>
    <t>Secretary</t>
  </si>
  <si>
    <t>Treasurer</t>
  </si>
  <si>
    <t>Canoe chair</t>
  </si>
  <si>
    <t>Bridge chair</t>
  </si>
  <si>
    <t>OFFICERS (edit or add as necessary)</t>
  </si>
  <si>
    <t>PM</t>
  </si>
  <si>
    <t>PP</t>
  </si>
  <si>
    <t>PC</t>
  </si>
  <si>
    <t>FT</t>
  </si>
  <si>
    <t>SF</t>
  </si>
  <si>
    <t>OP</t>
  </si>
  <si>
    <t>Officer or planning meetings</t>
  </si>
  <si>
    <t>code</t>
  </si>
  <si>
    <t>Activity Date</t>
  </si>
  <si>
    <t>Program (brief description, including name of speaker, if applicable)</t>
  </si>
  <si>
    <t>students</t>
  </si>
  <si>
    <t>faculty</t>
  </si>
  <si>
    <t>faculty / practitioner advisor (FA, PA)</t>
  </si>
  <si>
    <t>attendance</t>
  </si>
  <si>
    <t>Social Function</t>
  </si>
  <si>
    <t>Field Trip</t>
  </si>
  <si>
    <t>Student chapter hosted professional meeting with an invited speaker</t>
  </si>
  <si>
    <t>Student chapter hosted student talk or paper(s) presented</t>
  </si>
  <si>
    <t>Student chapter hosted professional licensure and/or ethics topics presented</t>
  </si>
  <si>
    <t>Professionals</t>
  </si>
  <si>
    <t>Host and location</t>
  </si>
  <si>
    <t>Professionally hosted ASCE section or branch meeting that students attended</t>
  </si>
  <si>
    <t>Student presentation about ASCE to another organization</t>
  </si>
  <si>
    <t>GP</t>
  </si>
  <si>
    <t>VM</t>
  </si>
  <si>
    <t>VN</t>
  </si>
  <si>
    <t>National ASCE meeting attended by students (national annual conference, CI conference)</t>
  </si>
  <si>
    <t>Collaboration with another student organization</t>
  </si>
  <si>
    <t>GC</t>
  </si>
  <si>
    <t>Activity type (check all codes that apply with a 1 in each column)</t>
  </si>
  <si>
    <t>Totals</t>
  </si>
  <si>
    <t>* hint: use View - Freeze Panes to keep the upper row visible when entering data</t>
  </si>
  <si>
    <t>STUDENT MEMBERSHIP LIST</t>
  </si>
  <si>
    <t>Last Name</t>
  </si>
  <si>
    <t>First Name</t>
  </si>
  <si>
    <t>Middle</t>
  </si>
  <si>
    <t>grad</t>
  </si>
  <si>
    <t>please do NOT include student ID or SS numbers</t>
  </si>
  <si>
    <t>'* hint: use View - Freeze Panes to keep the upper row visible when entering data</t>
  </si>
  <si>
    <t>year (indicate with a 1)</t>
  </si>
  <si>
    <t>SAMPLE FINANCIAL STATEMENT</t>
  </si>
  <si>
    <t>INCOME</t>
  </si>
  <si>
    <t>Add or remove categories and entries as necessary</t>
  </si>
  <si>
    <t>EXPENSES</t>
  </si>
  <si>
    <t>income</t>
  </si>
  <si>
    <t>expenses</t>
  </si>
  <si>
    <t xml:space="preserve">TOTALS </t>
  </si>
  <si>
    <t>Accounts Payable</t>
  </si>
  <si>
    <t>CASH BALANCE</t>
  </si>
  <si>
    <t>Accounts Receivable</t>
  </si>
  <si>
    <t>CURRENT FINANCIAL POSITION</t>
  </si>
  <si>
    <t>BALANCE</t>
  </si>
  <si>
    <t>Fill in the green cells and add comments or notes as necessary, but please don't add rows, columns or otherwise modify this sheet</t>
  </si>
  <si>
    <t>ASCE national member? (1=yes)</t>
  </si>
  <si>
    <t>Organization</t>
  </si>
  <si>
    <t>Current</t>
  </si>
  <si>
    <t>5+</t>
  </si>
  <si>
    <t>Florida International University</t>
  </si>
  <si>
    <t>10555 West Flagler Street, Miami, FL 33174</t>
  </si>
  <si>
    <t>asce.fiu.edu</t>
  </si>
  <si>
    <t>Camila Perez</t>
  </si>
  <si>
    <t>cpere112@fiu.edu</t>
  </si>
  <si>
    <t>786-247-9503</t>
  </si>
  <si>
    <t>https://www.facebook.com/asce.fiu</t>
  </si>
  <si>
    <t>Reza Sheykhi</t>
  </si>
  <si>
    <t>rsheykhi@fiu.edu</t>
  </si>
  <si>
    <t>786-543-1893</t>
  </si>
  <si>
    <t>asce@fiu.edu</t>
  </si>
  <si>
    <t>heaali@fiu.edu</t>
  </si>
  <si>
    <t>Hesham Ali</t>
  </si>
  <si>
    <t>Daniel Suarez</t>
  </si>
  <si>
    <t>dsuar058@fiu.edu</t>
  </si>
  <si>
    <t>954-224-8660</t>
  </si>
  <si>
    <t>786-474-1107</t>
  </si>
  <si>
    <t>Enit Medina</t>
  </si>
  <si>
    <t>Vice President (Professional Affairs)</t>
  </si>
  <si>
    <t>Vice President (Student Affairs)</t>
  </si>
  <si>
    <t>David Johnson</t>
  </si>
  <si>
    <t>Mariana Evora</t>
  </si>
  <si>
    <t>Andres Calvo</t>
  </si>
  <si>
    <t>From 4/18/13 to 4/18/14</t>
  </si>
  <si>
    <t>From 4/18/14 to Present</t>
  </si>
  <si>
    <t>Rolando Alvarez</t>
  </si>
  <si>
    <t>Ana Holmann</t>
  </si>
  <si>
    <t>Edna Pertuz</t>
  </si>
  <si>
    <t xml:space="preserve">Goal 1. Increase membership in the chapter by 25 percent. </t>
  </si>
  <si>
    <t xml:space="preserve">Goal 2. Increase FIU ASCE’s online presence. </t>
  </si>
  <si>
    <t xml:space="preserve">Goal 3. Improve professional involvement with FIU ASCE members. </t>
  </si>
  <si>
    <t xml:space="preserve">Goal 4. Increase participation and number of registered members in the ASCE Southeast Student Conference. </t>
  </si>
  <si>
    <t xml:space="preserve">Goal 5. Meet the sponsorship goal set for preparing the ASCE Southeast Student Conference 2015. </t>
  </si>
  <si>
    <t>Goal 6. Increase the organization’s involvement in the main campus.</t>
  </si>
  <si>
    <t>Brian Moreno</t>
  </si>
  <si>
    <t xml:space="preserve">11/24/14
11/25/14
11/26/14 </t>
  </si>
  <si>
    <t xml:space="preserve">E-Board Elections </t>
  </si>
  <si>
    <t>E-board 1st meeting</t>
  </si>
  <si>
    <t xml:space="preserve">Summer Activity Planning </t>
  </si>
  <si>
    <t>BBQ at Tropical Park</t>
  </si>
  <si>
    <t xml:space="preserve">E-Board Meeting </t>
  </si>
  <si>
    <t xml:space="preserve">FLL Airport Runway Field Trip </t>
  </si>
  <si>
    <t>1at General Meeting</t>
  </si>
  <si>
    <t xml:space="preserve">Meeting with Dean Mirmiran </t>
  </si>
  <si>
    <t>E-Board Meeting</t>
  </si>
  <si>
    <t xml:space="preserve">General Meeting </t>
  </si>
  <si>
    <t>Homecoming Tailgate Party</t>
  </si>
  <si>
    <t>BBQ at Engineering Center</t>
  </si>
  <si>
    <t>Resume Writing Session</t>
  </si>
  <si>
    <t xml:space="preserve">Competition Meeting </t>
  </si>
  <si>
    <t>Career Fair</t>
  </si>
  <si>
    <t>Promoting National Accelerated
Bridge Construction</t>
  </si>
  <si>
    <t xml:space="preserve">General/Competition Meeting </t>
  </si>
  <si>
    <t>&gt;200</t>
  </si>
  <si>
    <t>&gt;300</t>
  </si>
  <si>
    <t>&gt;100</t>
  </si>
  <si>
    <t>Enit Medina - EC 1115</t>
  </si>
  <si>
    <t>Camila Perez - EC 3790</t>
  </si>
  <si>
    <t>Camila Perez - EC 1115</t>
  </si>
  <si>
    <t>Josue Menendez - EC 1115</t>
  </si>
  <si>
    <t>Perez</t>
  </si>
  <si>
    <t>Camila</t>
  </si>
  <si>
    <t>Alvarez</t>
  </si>
  <si>
    <t>Rolando</t>
  </si>
  <si>
    <t>Sheykhi</t>
  </si>
  <si>
    <t>Reza</t>
  </si>
  <si>
    <t>Menendez</t>
  </si>
  <si>
    <t>Josue</t>
  </si>
  <si>
    <t xml:space="preserve">Santos </t>
  </si>
  <si>
    <t>Maria</t>
  </si>
  <si>
    <t>Pertuz</t>
  </si>
  <si>
    <t>Edna</t>
  </si>
  <si>
    <t>Holmann</t>
  </si>
  <si>
    <t>Ana</t>
  </si>
  <si>
    <t>Adderley</t>
  </si>
  <si>
    <t>Crean</t>
  </si>
  <si>
    <t>Machado</t>
  </si>
  <si>
    <t>Jansel</t>
  </si>
  <si>
    <t>Martinez</t>
  </si>
  <si>
    <t>Smith-Prance</t>
  </si>
  <si>
    <t>Naeiji</t>
  </si>
  <si>
    <t>Calvo</t>
  </si>
  <si>
    <t>Lalinde</t>
  </si>
  <si>
    <t>Maestre</t>
  </si>
  <si>
    <t>Quinceno</t>
  </si>
  <si>
    <t>Plegachova</t>
  </si>
  <si>
    <t>Aristide</t>
  </si>
  <si>
    <t>Lopes</t>
  </si>
  <si>
    <t>Sansariq</t>
  </si>
  <si>
    <t>Reid</t>
  </si>
  <si>
    <t>Bojorge</t>
  </si>
  <si>
    <t>Camacho-Roque</t>
  </si>
  <si>
    <t>Peralta</t>
  </si>
  <si>
    <t>Ritcher</t>
  </si>
  <si>
    <t>Feelemyer</t>
  </si>
  <si>
    <t>Roderick</t>
  </si>
  <si>
    <t>Zuniga Montenegro</t>
  </si>
  <si>
    <t>Doyon</t>
  </si>
  <si>
    <t>Castillo</t>
  </si>
  <si>
    <t>Irigoyen</t>
  </si>
  <si>
    <t>Aguado</t>
  </si>
  <si>
    <t>Fuentes</t>
  </si>
  <si>
    <t>Johnson</t>
  </si>
  <si>
    <t>Seijas</t>
  </si>
  <si>
    <t>Mercedes</t>
  </si>
  <si>
    <t>Salazar</t>
  </si>
  <si>
    <t>Limage</t>
  </si>
  <si>
    <t>Marcos</t>
  </si>
  <si>
    <t>Losada</t>
  </si>
  <si>
    <t>Ruiz</t>
  </si>
  <si>
    <t>Rouhani</t>
  </si>
  <si>
    <t>Jimenez</t>
  </si>
  <si>
    <t>Gonzalez</t>
  </si>
  <si>
    <t>O-Brady</t>
  </si>
  <si>
    <t>Alonso</t>
  </si>
  <si>
    <t>Nusiner</t>
  </si>
  <si>
    <t>Amigot</t>
  </si>
  <si>
    <t>Charles</t>
  </si>
  <si>
    <t>Quinones</t>
  </si>
  <si>
    <t>Sanmiguel</t>
  </si>
  <si>
    <t>Van Dijk</t>
  </si>
  <si>
    <t>Arauz</t>
  </si>
  <si>
    <t>Glenister</t>
  </si>
  <si>
    <t>Torrez</t>
  </si>
  <si>
    <t>Pacheco</t>
  </si>
  <si>
    <t>Labrada</t>
  </si>
  <si>
    <t>Lerner</t>
  </si>
  <si>
    <t>Paz</t>
  </si>
  <si>
    <t>Rodriguez</t>
  </si>
  <si>
    <t>Gomez</t>
  </si>
  <si>
    <t>Carretero</t>
  </si>
  <si>
    <t>Rivero</t>
  </si>
  <si>
    <t>Herrera</t>
  </si>
  <si>
    <t>Figueroa</t>
  </si>
  <si>
    <t>Veliz</t>
  </si>
  <si>
    <t>Pappaterra</t>
  </si>
  <si>
    <t>Guerrero</t>
  </si>
  <si>
    <t xml:space="preserve">Martin </t>
  </si>
  <si>
    <t>Crespo</t>
  </si>
  <si>
    <t>Gierson</t>
  </si>
  <si>
    <t>Hickey</t>
  </si>
  <si>
    <t>Zare-Ebrahimi</t>
  </si>
  <si>
    <t>Brioso</t>
  </si>
  <si>
    <t>Lewis</t>
  </si>
  <si>
    <t>Thompson</t>
  </si>
  <si>
    <t>Markovitz</t>
  </si>
  <si>
    <t>Oceguera</t>
  </si>
  <si>
    <t>Ansari</t>
  </si>
  <si>
    <t>Rojas</t>
  </si>
  <si>
    <t>Dume</t>
  </si>
  <si>
    <t>Sancho</t>
  </si>
  <si>
    <t>Mojerna</t>
  </si>
  <si>
    <t>Biaggi</t>
  </si>
  <si>
    <t>Sosa</t>
  </si>
  <si>
    <t>Aleman</t>
  </si>
  <si>
    <t>Laguna</t>
  </si>
  <si>
    <t>De la Fuente</t>
  </si>
  <si>
    <t>Carrero-Vila</t>
  </si>
  <si>
    <t>Garcia</t>
  </si>
  <si>
    <t>Kalman</t>
  </si>
  <si>
    <t>Samuel</t>
  </si>
  <si>
    <t>Siddiqui</t>
  </si>
  <si>
    <t>Ramirez</t>
  </si>
  <si>
    <t>Rosas</t>
  </si>
  <si>
    <t>Siffrant</t>
  </si>
  <si>
    <t>Azze</t>
  </si>
  <si>
    <t>Steegers</t>
  </si>
  <si>
    <t>Jame</t>
  </si>
  <si>
    <t>Amisial</t>
  </si>
  <si>
    <t>Aaron</t>
  </si>
  <si>
    <t>Abel</t>
  </si>
  <si>
    <t>Alberto</t>
  </si>
  <si>
    <t>Aldo</t>
  </si>
  <si>
    <t>Aljandro</t>
  </si>
  <si>
    <t>Alex</t>
  </si>
  <si>
    <t>Amir</t>
  </si>
  <si>
    <t>Andres</t>
  </si>
  <si>
    <t>Angel</t>
  </si>
  <si>
    <t>Angela</t>
  </si>
  <si>
    <t>Anna</t>
  </si>
  <si>
    <t>Annette</t>
  </si>
  <si>
    <t>Bryant</t>
  </si>
  <si>
    <t>Brandon</t>
  </si>
  <si>
    <t>Carla</t>
  </si>
  <si>
    <t>Carlos</t>
  </si>
  <si>
    <t>Cesar</t>
  </si>
  <si>
    <t>Christopher</t>
  </si>
  <si>
    <t>Clark</t>
  </si>
  <si>
    <t>Claudia</t>
  </si>
  <si>
    <t>Cynthia</t>
  </si>
  <si>
    <t>Dania</t>
  </si>
  <si>
    <t>Daniel</t>
  </si>
  <si>
    <t>David</t>
  </si>
  <si>
    <t>Dewis</t>
  </si>
  <si>
    <t>Djemcy</t>
  </si>
  <si>
    <t>Edward</t>
  </si>
  <si>
    <t>Eleazar</t>
  </si>
  <si>
    <t>Fabio</t>
  </si>
  <si>
    <t>Farzad</t>
  </si>
  <si>
    <t>Diego</t>
  </si>
  <si>
    <t>Felix</t>
  </si>
  <si>
    <t>Gabriel</t>
  </si>
  <si>
    <t>Garret</t>
  </si>
  <si>
    <t>German</t>
  </si>
  <si>
    <t>Giorgio</t>
  </si>
  <si>
    <t>Graciela</t>
  </si>
  <si>
    <t>Guismaily</t>
  </si>
  <si>
    <t>Heidy</t>
  </si>
  <si>
    <t>Hugues</t>
  </si>
  <si>
    <t>Ivan</t>
  </si>
  <si>
    <t>Ines</t>
  </si>
  <si>
    <t>Jairo</t>
  </si>
  <si>
    <t>Jake</t>
  </si>
  <si>
    <t>Jose</t>
  </si>
  <si>
    <t>Jerome</t>
  </si>
  <si>
    <t>Jesus</t>
  </si>
  <si>
    <t>Jimena</t>
  </si>
  <si>
    <t>Judith</t>
  </si>
  <si>
    <t>Joaquin</t>
  </si>
  <si>
    <t>Jonathan</t>
  </si>
  <si>
    <t>Jorge</t>
  </si>
  <si>
    <t>Josh</t>
  </si>
  <si>
    <t>Juan</t>
  </si>
  <si>
    <t>Julian</t>
  </si>
  <si>
    <t>Julieta</t>
  </si>
  <si>
    <t>Julio</t>
  </si>
  <si>
    <t>Kenneth</t>
  </si>
  <si>
    <t>Leonardo</t>
  </si>
  <si>
    <t>Leonor</t>
  </si>
  <si>
    <t>Luis</t>
  </si>
  <si>
    <t>Maikol</t>
  </si>
  <si>
    <t>Manuel</t>
  </si>
  <si>
    <t>Matthew</t>
  </si>
  <si>
    <t>Mehrdad</t>
  </si>
  <si>
    <t>Michelle</t>
  </si>
  <si>
    <t>Michael</t>
  </si>
  <si>
    <t xml:space="preserve">Michele </t>
  </si>
  <si>
    <t>Miriel</t>
  </si>
  <si>
    <t>Mohammed</t>
  </si>
  <si>
    <t>Mario</t>
  </si>
  <si>
    <t>Natalia</t>
  </si>
  <si>
    <t>Naty</t>
  </si>
  <si>
    <t>Nelson</t>
  </si>
  <si>
    <t>Nico</t>
  </si>
  <si>
    <t>Oscar</t>
  </si>
  <si>
    <t>Ontiel</t>
  </si>
  <si>
    <t>Pedro</t>
  </si>
  <si>
    <t>Ramiro</t>
  </si>
  <si>
    <t>Roberto</t>
  </si>
  <si>
    <t>Rodney</t>
  </si>
  <si>
    <t>Roly</t>
  </si>
  <si>
    <t>Salvador</t>
  </si>
  <si>
    <t>Saul</t>
  </si>
  <si>
    <t>Shaquon</t>
  </si>
  <si>
    <t>Sohaib</t>
  </si>
  <si>
    <t>Stefani</t>
  </si>
  <si>
    <t>Alexia</t>
  </si>
  <si>
    <t>Tracy</t>
  </si>
  <si>
    <t>Valeria</t>
  </si>
  <si>
    <t>Vanessa</t>
  </si>
  <si>
    <t>Vania</t>
  </si>
  <si>
    <t>Victor</t>
  </si>
  <si>
    <t>William</t>
  </si>
  <si>
    <t>Wills</t>
  </si>
  <si>
    <t>Yves</t>
  </si>
  <si>
    <t>Visit entry level civil engineering courses to inform students about the benefits that come from joining ASCE. Set up display tables at the EC on the first week of each semester.</t>
  </si>
  <si>
    <t>During the Summer and Fall semesters, ASCE is ecpecting 25 new members. This is being done through visiting courses such as Statics and Computer Tools, and more introductory courses.</t>
  </si>
  <si>
    <t xml:space="preserve">The goal was accomplished and surpassed all expectations. Due to the recruiting reports, an outstanding 45 new members were recruited in the summer and fall semesters in 2014. This was achieved due to visiting Mechanics of Materials, Dynamics, and Computer Tools for CE class. Although tabling is a great way of increasing the organization’s visibility on campus, it is not nearly as effective as visiting classes.  </t>
  </si>
  <si>
    <t xml:space="preserve">The new e-board will improve the chapter’s website and will regularly update it to ensure that information is readily
available to members. The e-board will also make use of social media, such as Facebook. </t>
  </si>
  <si>
    <t xml:space="preserve">The website, asce.fiu.edu, was officially improved in August. A webmaster was appointed in order to keep the site up
to date. There was a marked increase in attendance on events that were also advertised through Facebook. The use of a payment system in the website for Conference fees helped the members pay on time. </t>
  </si>
  <si>
    <t xml:space="preserve">The chapter will work to improve professional involvement with FIU ASCE members. This can be achieved through
Career Fairs and professional presentations from individual firms. </t>
  </si>
  <si>
    <t xml:space="preserve">The involvement of the professional branch was accomplished by hosting the FIU ASCE Career Fair during the Fall
Semester of 2014. This was an opportunity to improve the participation of the members and the student chapter with
professional firms. </t>
  </si>
  <si>
    <t>The chapter will have conference meetings starting in the fall semester to introduce members to conference and make
them excited.</t>
  </si>
  <si>
    <t xml:space="preserve">The Steel Bridge and Concrete Canoe teams began working by early October and teams for small
competitions were finalized by December. </t>
  </si>
  <si>
    <t xml:space="preserve">As of January, FIU ASCE has +10 members registered for the upcoming conference, the ASCE SESC 2015. We
expect that about 30 members will be registered by February. The teams for the small competitions have been finalized
and much progress is being done. Teams are meeting weekly to have their best results for the conference. </t>
  </si>
  <si>
    <t xml:space="preserve">The goal of the chapter is raising +$7000 to prepare the taams for the ASCE SESC 2015. The chapter will be in charge of approaching companies for sponsorship. </t>
  </si>
  <si>
    <t xml:space="preserve">To date, the sponsorship committee has received or is expecting a total of $2,500 in sponsorship. The committee will
continue to find sponsors in order to increase the quality of the conference. </t>
  </si>
  <si>
    <t>Since the engineering building is not located within the FIU main campus, it is hard to maintain close ties with the
rest of the FIU community. For that reason, FIU ASCE will participate in events in the main campus as often as
possible and will participate in the Council for Student Organization’s point system.</t>
  </si>
  <si>
    <t xml:space="preserve">FIU ASCE participated in many events at FIU’s main campus, including attending football games, attending
professional presentations, participating in club fairs, and volunteering during Homecoming Week. </t>
  </si>
  <si>
    <t xml:space="preserve">Through the use of the updated FIU ASCE website, students were able to sign up as members and pay the new membership fee. Through the use of Facebook, members were able to stay updated on the upcoming and latest events. </t>
  </si>
  <si>
    <t>The chapter hosted an innitiation ceremony for new and returning members, where hard-hats were given to members to encourage fieldtrips and civil engineering involvement outside of class. Part of the Miami Dade Branch and Faculty attended this event. The Career Fair is being planned to invite about 10 companies who are searching for students or recent graduates.</t>
  </si>
  <si>
    <t xml:space="preserve">ASCE Southeast Student Conference will be hosted in Tennesse on 2015. The FIU chapter will need sponsorships to allow students to attend this conference and participate fully. </t>
  </si>
  <si>
    <t xml:space="preserve">Due to the chapter’s classification as “overly active”, FIU ASCE reached the status of “Gold Organization” within the Council of Student Organizations. 
</t>
  </si>
  <si>
    <t>62 Members</t>
  </si>
  <si>
    <t>82 Members</t>
  </si>
  <si>
    <t>114 Members</t>
  </si>
  <si>
    <t xml:space="preserve">30 Attendees </t>
  </si>
  <si>
    <t>48 Attendees</t>
  </si>
  <si>
    <t>159 Attendees</t>
  </si>
  <si>
    <t>20 Attendees</t>
  </si>
  <si>
    <t>24 Attendees</t>
  </si>
  <si>
    <t>25 Attendees</t>
  </si>
  <si>
    <t>300 Members</t>
  </si>
  <si>
    <t>25   Members</t>
  </si>
  <si>
    <t xml:space="preserve">0         Online Membership </t>
  </si>
  <si>
    <t>20        Online Membership</t>
  </si>
  <si>
    <t>45        Online Membership</t>
  </si>
  <si>
    <t>150 Members</t>
  </si>
  <si>
    <t>FL-ASCE 2014 Annual Conference where Adnan Javed spoke</t>
  </si>
  <si>
    <t>ASCE Branch - Deauville Beach Resort</t>
  </si>
  <si>
    <t>Fort Lauderdale Airport</t>
  </si>
  <si>
    <t>ASCE Branch - Rusty Pelican</t>
  </si>
  <si>
    <t>ASCE Miami-Dade Award Banquet where Barton Fye spoke</t>
  </si>
  <si>
    <t>Amir Mirmiran/FIU ASCE</t>
  </si>
  <si>
    <t>FIU ASCE - Main Campus</t>
  </si>
  <si>
    <t>FIU ASCE - Engineering Center</t>
  </si>
  <si>
    <t>Ana Holmann - EC 1113</t>
  </si>
  <si>
    <t>FIU ASCE - Panther Pit</t>
  </si>
  <si>
    <t>ASCE FIU Initiation Ceremony where Barton Fye, Maria Porrata, and Cora Martinez spoke</t>
  </si>
  <si>
    <t>Camila Perez - EC 2300</t>
  </si>
  <si>
    <t>Rolando Alvarez - EC Lobby</t>
  </si>
  <si>
    <t>FL-ASCE 2014 Annual Conference</t>
  </si>
  <si>
    <t>Little Cesars</t>
  </si>
  <si>
    <t>CVS Pharmacy</t>
  </si>
  <si>
    <t>Domino's Pizza</t>
  </si>
  <si>
    <t>Bakery</t>
  </si>
  <si>
    <t>Walmart</t>
  </si>
  <si>
    <t>Pollo Tropical</t>
  </si>
  <si>
    <t>Conference</t>
  </si>
  <si>
    <t>UPS Store</t>
  </si>
  <si>
    <t>The Home Depot</t>
  </si>
  <si>
    <t>Bank Withdraw</t>
  </si>
  <si>
    <t>Office Depot</t>
  </si>
  <si>
    <t>Trailer Repair</t>
  </si>
  <si>
    <t>Supermarket</t>
  </si>
  <si>
    <t>Advanced Auto</t>
  </si>
  <si>
    <t>Publix</t>
  </si>
  <si>
    <t xml:space="preserve">Meeting/events </t>
  </si>
  <si>
    <t>FIU Counsil for Student Organization</t>
  </si>
  <si>
    <t>Membership Cost</t>
  </si>
  <si>
    <t>Donations from Private Firms (RS&amp;H, HDR, Kimley-Horn, etc.)</t>
  </si>
  <si>
    <t>Florida Section Branch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</si>
</sst>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0.0"/>
    <numFmt numFmtId="165" formatCode="_([$$-409]* #,##0.00_);_([$$-409]* \(#,##0.00\);_([$$-409]* &quot;-&quot;??_);_(@_)"/>
  </numFmts>
  <fonts count="1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name val="Arial"/>
      <family val="2"/>
    </font>
    <font>
      <b/>
      <sz val="22"/>
      <name val="Arial"/>
      <family val="2"/>
    </font>
    <font>
      <sz val="10"/>
      <color theme="1"/>
      <name val="Arial"/>
      <family val="2"/>
    </font>
    <font>
      <sz val="10"/>
      <color indexed="8"/>
      <name val="Arial"/>
      <family val="2"/>
    </font>
    <font>
      <i/>
      <sz val="10"/>
      <name val="Arial"/>
      <family val="2"/>
    </font>
    <font>
      <sz val="11"/>
      <color theme="1"/>
      <name val="Arial"/>
      <family val="2"/>
    </font>
    <font>
      <b/>
      <u/>
      <sz val="11"/>
      <color theme="1"/>
      <name val="Arial"/>
      <family val="2"/>
    </font>
    <font>
      <b/>
      <u/>
      <sz val="11"/>
      <name val="Arial"/>
      <family val="2"/>
    </font>
    <font>
      <i/>
      <sz val="10"/>
      <color theme="1"/>
      <name val="Arial"/>
      <family val="2"/>
    </font>
    <font>
      <i/>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s>
  <borders count="37">
    <border>
      <left/>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s>
  <cellStyleXfs count="4">
    <xf numFmtId="0" fontId="0" fillId="0" borderId="0"/>
    <xf numFmtId="9"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cellStyleXfs>
  <cellXfs count="202">
    <xf numFmtId="0" fontId="0" fillId="0" borderId="0" xfId="0"/>
    <xf numFmtId="0" fontId="4" fillId="0" borderId="1" xfId="0" applyFont="1" applyBorder="1"/>
    <xf numFmtId="0" fontId="4" fillId="0" borderId="2" xfId="0" applyFont="1" applyBorder="1"/>
    <xf numFmtId="0" fontId="4" fillId="0" borderId="3" xfId="0" applyFont="1" applyBorder="1"/>
    <xf numFmtId="0" fontId="6" fillId="0" borderId="0" xfId="0" applyFont="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0" xfId="0" applyFont="1" applyAlignment="1">
      <alignment horizontal="center"/>
    </xf>
    <xf numFmtId="0" fontId="4" fillId="0" borderId="0" xfId="0" applyFont="1"/>
    <xf numFmtId="0" fontId="4" fillId="0" borderId="0" xfId="0" applyFont="1" applyFill="1" applyBorder="1"/>
    <xf numFmtId="0" fontId="7" fillId="2" borderId="10" xfId="0" applyFont="1" applyFill="1" applyBorder="1" applyAlignment="1">
      <alignment horizontal="center" vertical="center"/>
    </xf>
    <xf numFmtId="0" fontId="6" fillId="0" borderId="1" xfId="0" applyFont="1" applyBorder="1"/>
    <xf numFmtId="0" fontId="6" fillId="0" borderId="10" xfId="0" applyFont="1" applyBorder="1"/>
    <xf numFmtId="0" fontId="4" fillId="0" borderId="0" xfId="0" applyFont="1" applyFill="1"/>
    <xf numFmtId="0" fontId="8" fillId="0" borderId="0" xfId="0" applyFont="1"/>
    <xf numFmtId="0" fontId="6" fillId="0" borderId="0" xfId="0" applyFont="1" applyBorder="1"/>
    <xf numFmtId="0" fontId="4" fillId="0" borderId="0" xfId="0" applyFont="1" applyFill="1" applyBorder="1" applyAlignment="1">
      <alignment horizontal="center"/>
    </xf>
    <xf numFmtId="2" fontId="4" fillId="0" borderId="0" xfId="0" applyNumberFormat="1" applyFont="1"/>
    <xf numFmtId="0" fontId="4" fillId="0" borderId="0" xfId="0" applyFont="1" applyBorder="1" applyAlignment="1">
      <alignment horizontal="center"/>
    </xf>
    <xf numFmtId="0" fontId="9" fillId="0" borderId="0" xfId="0" applyFont="1"/>
    <xf numFmtId="0" fontId="10" fillId="0" borderId="0" xfId="0" applyFont="1"/>
    <xf numFmtId="0" fontId="11" fillId="0" borderId="0" xfId="0" applyFont="1" applyBorder="1" applyAlignment="1">
      <alignment horizontal="left"/>
    </xf>
    <xf numFmtId="0" fontId="6" fillId="0" borderId="18"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left" vertical="top"/>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indent="3"/>
    </xf>
    <xf numFmtId="0" fontId="4" fillId="0" borderId="11" xfId="0" applyFont="1" applyBorder="1" applyAlignment="1">
      <alignment horizontal="left" vertical="center"/>
    </xf>
    <xf numFmtId="0" fontId="6" fillId="0" borderId="11" xfId="0" applyFont="1" applyBorder="1" applyAlignment="1">
      <alignment horizontal="left" vertical="center"/>
    </xf>
    <xf numFmtId="0" fontId="7" fillId="2" borderId="11" xfId="0" applyFont="1" applyFill="1" applyBorder="1" applyAlignment="1">
      <alignment horizontal="center" vertical="center"/>
    </xf>
    <xf numFmtId="0" fontId="6" fillId="0" borderId="11" xfId="0" applyFont="1" applyBorder="1"/>
    <xf numFmtId="0" fontId="4" fillId="3" borderId="18" xfId="0" applyFont="1" applyFill="1" applyBorder="1" applyAlignment="1">
      <alignment horizontal="center" wrapText="1"/>
    </xf>
    <xf numFmtId="0" fontId="4" fillId="3" borderId="18" xfId="0" applyFont="1" applyFill="1" applyBorder="1" applyAlignment="1">
      <alignment horizontal="center" vertical="center" wrapText="1"/>
    </xf>
    <xf numFmtId="2" fontId="4" fillId="3" borderId="11" xfId="0" applyNumberFormat="1" applyFont="1" applyFill="1" applyBorder="1" applyAlignment="1">
      <alignment horizontal="right" vertical="center"/>
    </xf>
    <xf numFmtId="0" fontId="4" fillId="0" borderId="25" xfId="0" applyFont="1" applyBorder="1" applyAlignment="1">
      <alignment horizontal="left"/>
    </xf>
    <xf numFmtId="14" fontId="4" fillId="0" borderId="25" xfId="0" applyNumberFormat="1" applyFont="1" applyBorder="1" applyAlignment="1">
      <alignment horizontal="left"/>
    </xf>
    <xf numFmtId="0" fontId="4" fillId="0" borderId="18" xfId="0" applyFont="1" applyFill="1" applyBorder="1" applyAlignment="1">
      <alignment horizontal="left" vertical="center"/>
    </xf>
    <xf numFmtId="0" fontId="4" fillId="0" borderId="26" xfId="0" applyFont="1" applyFill="1" applyBorder="1" applyAlignment="1">
      <alignment horizontal="center" vertical="center"/>
    </xf>
    <xf numFmtId="2" fontId="4" fillId="0" borderId="26" xfId="0" applyNumberFormat="1" applyFont="1" applyFill="1" applyBorder="1" applyAlignment="1">
      <alignment horizontal="right" vertical="center"/>
    </xf>
    <xf numFmtId="0" fontId="6" fillId="0" borderId="11" xfId="0" applyFont="1" applyFill="1" applyBorder="1" applyAlignment="1">
      <alignment horizontal="center" vertical="center"/>
    </xf>
    <xf numFmtId="2" fontId="6" fillId="0" borderId="11" xfId="1" applyNumberFormat="1" applyFont="1" applyFill="1" applyBorder="1"/>
    <xf numFmtId="0" fontId="4" fillId="0" borderId="0" xfId="0" applyFont="1" applyBorder="1" applyAlignment="1">
      <alignment horizontal="center"/>
    </xf>
    <xf numFmtId="0" fontId="4" fillId="0" borderId="0" xfId="0" applyFont="1" applyAlignment="1">
      <alignment horizontal="center"/>
    </xf>
    <xf numFmtId="0" fontId="9" fillId="2" borderId="0" xfId="0" applyFont="1" applyFill="1"/>
    <xf numFmtId="0" fontId="12" fillId="2" borderId="10" xfId="0" applyFont="1" applyFill="1" applyBorder="1"/>
    <xf numFmtId="0" fontId="12" fillId="2" borderId="18" xfId="0" applyFont="1" applyFill="1" applyBorder="1"/>
    <xf numFmtId="0" fontId="6" fillId="2" borderId="0" xfId="0" applyFont="1" applyFill="1"/>
    <xf numFmtId="0" fontId="4" fillId="0" borderId="11" xfId="0" applyFont="1" applyBorder="1" applyAlignment="1" applyProtection="1">
      <alignment horizontal="right" vertical="center"/>
    </xf>
    <xf numFmtId="164" fontId="4" fillId="0" borderId="11" xfId="1" applyNumberFormat="1" applyFont="1" applyBorder="1" applyAlignment="1" applyProtection="1">
      <alignment horizontal="right" vertical="center"/>
    </xf>
    <xf numFmtId="2" fontId="4" fillId="0" borderId="11" xfId="0" applyNumberFormat="1" applyFont="1" applyBorder="1" applyAlignment="1" applyProtection="1">
      <alignment horizontal="right" vertical="center"/>
    </xf>
    <xf numFmtId="0" fontId="4" fillId="0" borderId="10" xfId="0" applyFont="1" applyBorder="1" applyAlignment="1" applyProtection="1">
      <alignment horizontal="right" vertical="center"/>
    </xf>
    <xf numFmtId="164" fontId="4" fillId="0" borderId="10" xfId="1" applyNumberFormat="1" applyFont="1" applyBorder="1" applyAlignment="1" applyProtection="1">
      <alignment horizontal="right" vertical="center"/>
    </xf>
    <xf numFmtId="2" fontId="4" fillId="0" borderId="10" xfId="0" applyNumberFormat="1" applyFont="1" applyBorder="1" applyAlignment="1" applyProtection="1">
      <alignment horizontal="right" vertical="center"/>
    </xf>
    <xf numFmtId="9" fontId="4" fillId="0" borderId="10" xfId="1" applyFont="1" applyBorder="1" applyAlignment="1" applyProtection="1">
      <alignment horizontal="right" vertical="center"/>
    </xf>
    <xf numFmtId="164" fontId="4" fillId="0" borderId="10" xfId="1" quotePrefix="1" applyNumberFormat="1" applyFont="1" applyBorder="1" applyAlignment="1" applyProtection="1">
      <alignment horizontal="right" vertical="center"/>
    </xf>
    <xf numFmtId="0" fontId="4" fillId="0" borderId="10" xfId="0" applyFont="1" applyBorder="1" applyAlignment="1" applyProtection="1">
      <alignment horizontal="center" vertical="center"/>
    </xf>
    <xf numFmtId="2" fontId="6" fillId="0" borderId="10" xfId="0" applyNumberFormat="1" applyFont="1" applyBorder="1" applyAlignment="1" applyProtection="1">
      <alignment horizontal="right"/>
    </xf>
    <xf numFmtId="0" fontId="6" fillId="0" borderId="10" xfId="0" applyFont="1" applyBorder="1" applyAlignment="1" applyProtection="1">
      <alignment horizontal="right"/>
    </xf>
    <xf numFmtId="164" fontId="6" fillId="0" borderId="10" xfId="1" applyNumberFormat="1" applyFont="1" applyBorder="1" applyAlignment="1" applyProtection="1">
      <alignment horizontal="right"/>
    </xf>
    <xf numFmtId="0" fontId="6" fillId="0" borderId="18" xfId="0" applyFont="1" applyBorder="1" applyAlignment="1" applyProtection="1">
      <alignment horizontal="right"/>
    </xf>
    <xf numFmtId="164" fontId="6" fillId="0" borderId="18" xfId="1" applyNumberFormat="1" applyFont="1" applyBorder="1" applyAlignment="1" applyProtection="1">
      <alignment horizontal="right"/>
    </xf>
    <xf numFmtId="2" fontId="6" fillId="0" borderId="18" xfId="0" applyNumberFormat="1" applyFont="1" applyBorder="1" applyAlignment="1" applyProtection="1">
      <alignment horizontal="right"/>
    </xf>
    <xf numFmtId="0" fontId="5" fillId="0" borderId="2" xfId="0" applyFont="1" applyBorder="1" applyAlignment="1">
      <alignment vertical="center"/>
    </xf>
    <xf numFmtId="0" fontId="5" fillId="0" borderId="0" xfId="0" applyFont="1" applyBorder="1" applyAlignment="1">
      <alignment vertical="center"/>
    </xf>
    <xf numFmtId="0" fontId="6" fillId="0" borderId="10" xfId="0" applyFont="1" applyBorder="1" applyAlignment="1">
      <alignment vertical="top"/>
    </xf>
    <xf numFmtId="0" fontId="2" fillId="0" borderId="10" xfId="0" applyFont="1" applyBorder="1"/>
    <xf numFmtId="0" fontId="0" fillId="0" borderId="10" xfId="0" applyBorder="1"/>
    <xf numFmtId="0" fontId="2" fillId="0" borderId="10" xfId="0" applyFont="1" applyFill="1" applyBorder="1" applyAlignment="1">
      <alignment wrapText="1"/>
    </xf>
    <xf numFmtId="0" fontId="4" fillId="0" borderId="0" xfId="0" applyFont="1" applyBorder="1" applyAlignment="1"/>
    <xf numFmtId="0" fontId="0" fillId="2" borderId="0" xfId="0" applyFill="1"/>
    <xf numFmtId="0" fontId="6" fillId="2" borderId="10" xfId="0" applyFont="1" applyFill="1" applyBorder="1"/>
    <xf numFmtId="0" fontId="0" fillId="2" borderId="10" xfId="0" applyFill="1" applyBorder="1"/>
    <xf numFmtId="0" fontId="2" fillId="0" borderId="10" xfId="0" applyFont="1" applyFill="1" applyBorder="1"/>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0" fillId="0" borderId="25" xfId="0" applyBorder="1"/>
    <xf numFmtId="0" fontId="6" fillId="0" borderId="0" xfId="0" applyFont="1" applyFill="1"/>
    <xf numFmtId="0" fontId="9" fillId="0" borderId="0" xfId="0" applyFont="1" applyFill="1"/>
    <xf numFmtId="0" fontId="0" fillId="3" borderId="10" xfId="0" applyFill="1" applyBorder="1" applyAlignment="1">
      <alignment horizontal="center" vertical="center"/>
    </xf>
    <xf numFmtId="0" fontId="0" fillId="3" borderId="10" xfId="0" applyFill="1" applyBorder="1" applyAlignment="1">
      <alignment horizontal="center" textRotation="90"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1" xfId="0" applyNumberFormat="1" applyBorder="1" applyAlignment="1">
      <alignment horizontal="center" vertical="center"/>
    </xf>
    <xf numFmtId="9" fontId="2" fillId="0" borderId="11" xfId="1" applyFont="1" applyBorder="1" applyAlignment="1">
      <alignment horizontal="center" vertical="center" wrapText="1"/>
    </xf>
    <xf numFmtId="0" fontId="0" fillId="0" borderId="18"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6" fillId="0" borderId="30" xfId="0" applyFont="1" applyBorder="1" applyAlignment="1">
      <alignment vertical="top"/>
    </xf>
    <xf numFmtId="0" fontId="6" fillId="0" borderId="30" xfId="0" applyFont="1" applyBorder="1" applyAlignment="1">
      <alignment horizontal="left" vertical="top"/>
    </xf>
    <xf numFmtId="0" fontId="6" fillId="0" borderId="30" xfId="0" applyFont="1" applyFill="1" applyBorder="1"/>
    <xf numFmtId="0" fontId="6" fillId="0" borderId="30" xfId="0" applyFont="1" applyBorder="1" applyAlignment="1"/>
    <xf numFmtId="0" fontId="13" fillId="0" borderId="0" xfId="0" applyFont="1"/>
    <xf numFmtId="0" fontId="0" fillId="0" borderId="0" xfId="0" applyAlignment="1">
      <alignment horizontal="center"/>
    </xf>
    <xf numFmtId="0" fontId="0" fillId="3" borderId="30" xfId="0" applyFill="1" applyBorder="1"/>
    <xf numFmtId="165" fontId="0" fillId="0" borderId="0" xfId="0" applyNumberFormat="1"/>
    <xf numFmtId="165" fontId="0" fillId="0" borderId="10" xfId="0" applyNumberFormat="1" applyBorder="1"/>
    <xf numFmtId="165" fontId="0" fillId="3" borderId="30" xfId="0" applyNumberFormat="1" applyFill="1" applyBorder="1"/>
    <xf numFmtId="0" fontId="1" fillId="2" borderId="0" xfId="0" applyFont="1" applyFill="1"/>
    <xf numFmtId="0" fontId="1" fillId="0" borderId="10" xfId="0" applyFont="1" applyBorder="1" applyAlignment="1">
      <alignment horizontal="left" vertical="center"/>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6" fillId="0" borderId="31" xfId="0" applyFont="1" applyBorder="1" applyAlignment="1">
      <alignment horizontal="left" vertical="top"/>
    </xf>
    <xf numFmtId="0" fontId="6" fillId="0" borderId="32" xfId="0" applyFont="1" applyBorder="1" applyAlignment="1">
      <alignment horizontal="left" vertical="top"/>
    </xf>
    <xf numFmtId="0" fontId="6" fillId="0" borderId="11" xfId="0" applyFont="1" applyBorder="1" applyAlignment="1">
      <alignment horizontal="left" vertical="top"/>
    </xf>
    <xf numFmtId="0" fontId="1" fillId="0" borderId="31" xfId="0" applyFont="1" applyBorder="1" applyAlignment="1">
      <alignment horizontal="left" vertical="top"/>
    </xf>
    <xf numFmtId="0" fontId="5" fillId="0" borderId="2" xfId="0" applyFont="1" applyBorder="1" applyAlignment="1">
      <alignment horizontal="center" vertical="center"/>
    </xf>
    <xf numFmtId="0" fontId="4" fillId="0" borderId="0" xfId="0" applyFont="1" applyBorder="1" applyAlignment="1">
      <alignment horizontal="center"/>
    </xf>
    <xf numFmtId="0" fontId="1" fillId="2" borderId="10" xfId="0" applyFont="1" applyFill="1" applyBorder="1" applyAlignment="1">
      <alignment horizontal="left"/>
    </xf>
    <xf numFmtId="0" fontId="6" fillId="2" borderId="10" xfId="0" applyFont="1" applyFill="1" applyBorder="1" applyAlignment="1">
      <alignment horizontal="left"/>
    </xf>
    <xf numFmtId="0" fontId="2" fillId="0" borderId="31" xfId="0" applyFont="1" applyBorder="1" applyAlignment="1">
      <alignment horizontal="left" vertical="top"/>
    </xf>
    <xf numFmtId="0" fontId="5" fillId="0" borderId="0" xfId="0" applyFont="1" applyBorder="1" applyAlignment="1">
      <alignment horizontal="center" vertical="center"/>
    </xf>
    <xf numFmtId="0" fontId="4" fillId="0" borderId="0" xfId="0" applyFont="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6" xfId="0" applyFont="1" applyBorder="1" applyAlignment="1">
      <alignment horizontal="center"/>
    </xf>
    <xf numFmtId="0" fontId="0" fillId="0" borderId="21" xfId="0" quotePrefix="1" applyBorder="1" applyAlignment="1">
      <alignment horizontal="center" vertical="center" wrapText="1"/>
    </xf>
    <xf numFmtId="0" fontId="0" fillId="0" borderId="36" xfId="0" quotePrefix="1" applyBorder="1" applyAlignment="1">
      <alignment horizontal="center" vertical="center" wrapText="1"/>
    </xf>
    <xf numFmtId="0" fontId="0" fillId="0" borderId="24" xfId="0" quotePrefix="1" applyBorder="1" applyAlignment="1">
      <alignment horizontal="center" vertical="center" wrapText="1"/>
    </xf>
    <xf numFmtId="0" fontId="0" fillId="3" borderId="31" xfId="0" applyFill="1" applyBorder="1" applyAlignment="1">
      <alignment horizontal="center" wrapText="1"/>
    </xf>
    <xf numFmtId="0" fontId="0" fillId="3" borderId="32" xfId="0" applyFill="1" applyBorder="1" applyAlignment="1">
      <alignment horizontal="center" wrapText="1"/>
    </xf>
    <xf numFmtId="0" fontId="0" fillId="3" borderId="11" xfId="0" applyFill="1" applyBorder="1" applyAlignment="1">
      <alignment horizontal="center" wrapText="1"/>
    </xf>
    <xf numFmtId="0" fontId="5" fillId="0" borderId="1" xfId="0" applyFont="1" applyBorder="1" applyAlignment="1">
      <alignment horizontal="center" vertical="center"/>
    </xf>
    <xf numFmtId="0" fontId="0" fillId="3" borderId="34" xfId="0" applyFill="1" applyBorder="1" applyAlignment="1">
      <alignment horizontal="center" wrapText="1"/>
    </xf>
    <xf numFmtId="0" fontId="0" fillId="3" borderId="33" xfId="0" applyFill="1" applyBorder="1" applyAlignment="1">
      <alignment horizontal="center" wrapText="1"/>
    </xf>
    <xf numFmtId="0" fontId="0" fillId="3" borderId="35" xfId="0" applyFill="1" applyBorder="1" applyAlignment="1">
      <alignment horizontal="center" wrapText="1"/>
    </xf>
    <xf numFmtId="0" fontId="0" fillId="3" borderId="12" xfId="0" applyFill="1" applyBorder="1" applyAlignment="1">
      <alignment horizontal="center" wrapText="1"/>
    </xf>
    <xf numFmtId="0" fontId="0" fillId="3" borderId="25" xfId="0" applyFill="1" applyBorder="1" applyAlignment="1">
      <alignment horizontal="center" wrapText="1"/>
    </xf>
    <xf numFmtId="0" fontId="0" fillId="3" borderId="13" xfId="0" applyFill="1" applyBorder="1" applyAlignment="1">
      <alignment horizontal="center" wrapText="1"/>
    </xf>
    <xf numFmtId="0" fontId="0" fillId="3" borderId="31" xfId="0" applyFill="1" applyBorder="1" applyAlignment="1">
      <alignment horizontal="center" vertical="center" textRotation="90" wrapText="1"/>
    </xf>
    <xf numFmtId="0" fontId="0" fillId="3" borderId="11" xfId="0" applyFill="1" applyBorder="1" applyAlignment="1">
      <alignment horizontal="center" vertical="center" textRotation="90" wrapText="1"/>
    </xf>
    <xf numFmtId="0" fontId="0" fillId="3" borderId="8" xfId="0" applyFill="1" applyBorder="1" applyAlignment="1">
      <alignment horizontal="center" vertical="center"/>
    </xf>
    <xf numFmtId="0" fontId="0" fillId="3" borderId="30" xfId="0" applyFill="1" applyBorder="1" applyAlignment="1">
      <alignment horizontal="center" vertical="center"/>
    </xf>
    <xf numFmtId="0" fontId="0" fillId="3" borderId="9" xfId="0" applyFill="1" applyBorder="1" applyAlignment="1">
      <alignment horizontal="center" vertical="center"/>
    </xf>
    <xf numFmtId="0" fontId="6" fillId="0" borderId="26" xfId="0" applyFont="1" applyBorder="1" applyAlignment="1">
      <alignment horizontal="left" vertical="center"/>
    </xf>
    <xf numFmtId="0" fontId="6" fillId="3" borderId="11" xfId="0" applyFont="1" applyFill="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8" xfId="0" applyFont="1" applyFill="1" applyBorder="1" applyAlignment="1">
      <alignment horizontal="left" vertical="center"/>
    </xf>
    <xf numFmtId="0" fontId="6" fillId="0" borderId="30" xfId="0" applyFont="1" applyFill="1" applyBorder="1" applyAlignment="1">
      <alignment horizontal="left" vertical="center"/>
    </xf>
    <xf numFmtId="0" fontId="6" fillId="0" borderId="9" xfId="0" applyFont="1" applyFill="1" applyBorder="1" applyAlignment="1">
      <alignment horizontal="left" vertical="center"/>
    </xf>
    <xf numFmtId="0" fontId="4" fillId="0" borderId="10" xfId="0" applyFont="1" applyBorder="1" applyAlignment="1" applyProtection="1">
      <alignment horizontal="center" vertical="center"/>
    </xf>
    <xf numFmtId="0" fontId="4" fillId="0" borderId="18" xfId="0" applyFont="1" applyBorder="1" applyAlignment="1" applyProtection="1">
      <alignment horizontal="center" vertical="center"/>
    </xf>
    <xf numFmtId="2" fontId="4" fillId="0" borderId="10" xfId="0" applyNumberFormat="1" applyFont="1" applyBorder="1" applyAlignment="1" applyProtection="1">
      <alignment horizontal="right" vertical="center"/>
    </xf>
    <xf numFmtId="2" fontId="4" fillId="0" borderId="18" xfId="0" applyNumberFormat="1" applyFont="1" applyBorder="1" applyAlignment="1" applyProtection="1">
      <alignment horizontal="right" vertical="center"/>
    </xf>
    <xf numFmtId="0" fontId="4" fillId="0" borderId="11" xfId="0" applyFont="1" applyBorder="1" applyAlignment="1" applyProtection="1">
      <alignment horizontal="center" vertical="center"/>
    </xf>
    <xf numFmtId="2" fontId="4" fillId="0" borderId="11" xfId="0" applyNumberFormat="1" applyFont="1" applyBorder="1" applyAlignment="1" applyProtection="1">
      <alignment horizontal="righ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0" fillId="0" borderId="21" xfId="0" applyBorder="1" applyAlignment="1">
      <alignment horizontal="right"/>
    </xf>
    <xf numFmtId="0" fontId="0" fillId="0" borderId="36" xfId="0" applyBorder="1" applyAlignment="1">
      <alignment horizontal="right"/>
    </xf>
    <xf numFmtId="0" fontId="0" fillId="0" borderId="24" xfId="0" applyBorder="1" applyAlignment="1">
      <alignment horizontal="right"/>
    </xf>
    <xf numFmtId="0" fontId="0" fillId="3" borderId="10" xfId="0" applyFill="1" applyBorder="1" applyAlignment="1">
      <alignment horizontal="center"/>
    </xf>
    <xf numFmtId="0" fontId="0" fillId="3" borderId="10" xfId="0" applyFill="1" applyBorder="1" applyAlignment="1">
      <alignment horizontal="center" wrapText="1"/>
    </xf>
    <xf numFmtId="0" fontId="0" fillId="3" borderId="30" xfId="0"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0" fontId="1" fillId="2" borderId="10" xfId="0" applyFont="1" applyFill="1" applyBorder="1"/>
    <xf numFmtId="0" fontId="14" fillId="2" borderId="10" xfId="3" applyFill="1" applyBorder="1"/>
    <xf numFmtId="0" fontId="14" fillId="2" borderId="10" xfId="3" applyFill="1" applyBorder="1" applyAlignment="1">
      <alignment wrapText="1"/>
    </xf>
    <xf numFmtId="0" fontId="1" fillId="0" borderId="10" xfId="0" applyFont="1" applyFill="1" applyBorder="1"/>
    <xf numFmtId="0" fontId="1" fillId="0" borderId="10" xfId="0" applyFont="1" applyFill="1" applyBorder="1" applyAlignment="1">
      <alignment wrapText="1"/>
    </xf>
    <xf numFmtId="0" fontId="0" fillId="2" borderId="10" xfId="0" applyFill="1" applyBorder="1" applyAlignment="1">
      <alignment vertic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left" vertical="center" wrapText="1"/>
    </xf>
    <xf numFmtId="14" fontId="0" fillId="0" borderId="10" xfId="0" applyNumberFormat="1" applyBorder="1" applyAlignment="1">
      <alignment horizontal="center" vertical="center"/>
    </xf>
    <xf numFmtId="0" fontId="0" fillId="0" borderId="32" xfId="0" applyFill="1" applyBorder="1" applyAlignment="1">
      <alignment horizontal="left"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9" fontId="6" fillId="0" borderId="10" xfId="0" applyNumberFormat="1" applyFont="1" applyBorder="1" applyAlignment="1">
      <alignment horizontal="center" vertical="center" wrapText="1"/>
    </xf>
    <xf numFmtId="6" fontId="6" fillId="0" borderId="17" xfId="0" applyNumberFormat="1" applyFont="1" applyBorder="1" applyAlignment="1">
      <alignment horizontal="center" vertical="center" wrapText="1"/>
    </xf>
    <xf numFmtId="6" fontId="6"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6" fontId="6" fillId="0" borderId="8" xfId="0" applyNumberFormat="1" applyFont="1" applyBorder="1" applyAlignment="1">
      <alignment horizontal="center" vertical="center" wrapText="1"/>
    </xf>
    <xf numFmtId="0" fontId="1" fillId="2" borderId="10" xfId="0" applyFont="1" applyFill="1" applyBorder="1" applyAlignment="1">
      <alignment horizontal="left" vertical="center"/>
    </xf>
    <xf numFmtId="0" fontId="6" fillId="2" borderId="10" xfId="0" applyFont="1" applyFill="1" applyBorder="1" applyAlignment="1">
      <alignment horizontal="left" vertical="center"/>
    </xf>
    <xf numFmtId="0" fontId="7" fillId="0" borderId="10" xfId="0" quotePrefix="1" applyNumberFormat="1" applyFont="1" applyFill="1" applyBorder="1" applyAlignment="1">
      <alignment horizontal="center" vertical="center"/>
    </xf>
    <xf numFmtId="44" fontId="0" fillId="0" borderId="10" xfId="2" applyFont="1" applyBorder="1"/>
    <xf numFmtId="44" fontId="0" fillId="0" borderId="31" xfId="2" applyFont="1" applyBorder="1"/>
    <xf numFmtId="44" fontId="0" fillId="0" borderId="32" xfId="2" applyFont="1" applyFill="1" applyBorder="1"/>
    <xf numFmtId="44" fontId="0" fillId="0" borderId="10" xfId="2" applyFont="1" applyFill="1" applyBorder="1"/>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eaali@fiu.edu" TargetMode="External"/><Relationship Id="rId3" Type="http://schemas.openxmlformats.org/officeDocument/2006/relationships/hyperlink" Target="mailto:rsheykhi@fiu.edu" TargetMode="External"/><Relationship Id="rId7" Type="http://schemas.openxmlformats.org/officeDocument/2006/relationships/hyperlink" Target="mailto:asce@fiu.edu" TargetMode="External"/><Relationship Id="rId2" Type="http://schemas.openxmlformats.org/officeDocument/2006/relationships/hyperlink" Target="https://www.facebook.com/asce.fiu" TargetMode="External"/><Relationship Id="rId1" Type="http://schemas.openxmlformats.org/officeDocument/2006/relationships/hyperlink" Target="mailto:cpere112@fiu.edu" TargetMode="External"/><Relationship Id="rId6" Type="http://schemas.openxmlformats.org/officeDocument/2006/relationships/hyperlink" Target="mailto:asce@fiu.edu" TargetMode="External"/><Relationship Id="rId5" Type="http://schemas.openxmlformats.org/officeDocument/2006/relationships/hyperlink" Target="mailto:asce@fiu.edu" TargetMode="External"/><Relationship Id="rId10" Type="http://schemas.openxmlformats.org/officeDocument/2006/relationships/printerSettings" Target="../printerSettings/printerSettings1.bin"/><Relationship Id="rId4" Type="http://schemas.openxmlformats.org/officeDocument/2006/relationships/hyperlink" Target="mailto:asce@fiu.edu" TargetMode="External"/><Relationship Id="rId9" Type="http://schemas.openxmlformats.org/officeDocument/2006/relationships/hyperlink" Target="mailto:dsuar058@fiu.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zoomScaleNormal="100" workbookViewId="0">
      <selection activeCell="D5" sqref="D5"/>
    </sheetView>
  </sheetViews>
  <sheetFormatPr defaultRowHeight="14.4" x14ac:dyDescent="0.3"/>
  <cols>
    <col min="1" max="1" width="28.33203125" customWidth="1"/>
    <col min="2" max="2" width="21.21875" customWidth="1"/>
    <col min="3" max="3" width="37.77734375" bestFit="1" customWidth="1"/>
    <col min="4" max="4" width="29.88671875" customWidth="1"/>
    <col min="5" max="5" width="21.6640625" customWidth="1"/>
    <col min="6" max="6" width="16.5546875" customWidth="1"/>
  </cols>
  <sheetData>
    <row r="1" spans="1:8" ht="31.5" customHeight="1" x14ac:dyDescent="0.3">
      <c r="A1" s="117" t="str">
        <f>B6</f>
        <v>Florida International University</v>
      </c>
      <c r="B1" s="117"/>
      <c r="C1" s="117"/>
      <c r="D1" s="117"/>
      <c r="E1" s="117"/>
      <c r="F1" s="117"/>
      <c r="G1" s="71"/>
      <c r="H1" s="71"/>
    </row>
    <row r="2" spans="1:8" ht="15" customHeight="1" x14ac:dyDescent="0.3">
      <c r="A2" s="118" t="str">
        <f>B5</f>
        <v>American Society of Civil Engineers Student Chapter</v>
      </c>
      <c r="B2" s="118"/>
      <c r="C2" s="118"/>
      <c r="D2" s="118"/>
      <c r="E2" s="118"/>
      <c r="F2" s="118"/>
      <c r="G2" s="72"/>
      <c r="H2" s="72"/>
    </row>
    <row r="3" spans="1:8" ht="15" customHeight="1" x14ac:dyDescent="0.3">
      <c r="A3" s="23" t="s">
        <v>127</v>
      </c>
      <c r="B3" s="50"/>
      <c r="C3" s="50"/>
      <c r="D3" s="50"/>
      <c r="E3" s="50"/>
      <c r="F3" s="50"/>
      <c r="G3" s="72"/>
      <c r="H3" s="72"/>
    </row>
    <row r="4" spans="1:8" x14ac:dyDescent="0.3">
      <c r="B4" s="55" t="s">
        <v>104</v>
      </c>
      <c r="C4" s="78"/>
    </row>
    <row r="5" spans="1:8" x14ac:dyDescent="0.3">
      <c r="A5" s="75" t="s">
        <v>188</v>
      </c>
      <c r="B5" s="119" t="s">
        <v>48</v>
      </c>
      <c r="C5" s="120"/>
    </row>
    <row r="6" spans="1:8" x14ac:dyDescent="0.3">
      <c r="A6" s="15" t="s">
        <v>107</v>
      </c>
      <c r="B6" s="119" t="s">
        <v>191</v>
      </c>
      <c r="C6" s="120"/>
      <c r="D6" s="102"/>
    </row>
    <row r="7" spans="1:8" ht="30" customHeight="1" x14ac:dyDescent="0.3">
      <c r="A7" s="73" t="s">
        <v>108</v>
      </c>
      <c r="B7" s="195" t="s">
        <v>192</v>
      </c>
      <c r="C7" s="196"/>
    </row>
    <row r="8" spans="1:8" ht="15" customHeight="1" x14ac:dyDescent="0.3">
      <c r="A8" s="98"/>
      <c r="B8" s="99"/>
      <c r="C8" s="99"/>
    </row>
    <row r="9" spans="1:8" x14ac:dyDescent="0.3">
      <c r="A9" s="121" t="s">
        <v>126</v>
      </c>
      <c r="B9" s="15" t="s">
        <v>109</v>
      </c>
      <c r="C9" s="173" t="s">
        <v>201</v>
      </c>
    </row>
    <row r="10" spans="1:8" x14ac:dyDescent="0.3">
      <c r="A10" s="114"/>
      <c r="B10" s="15" t="s">
        <v>110</v>
      </c>
      <c r="C10" s="173" t="s">
        <v>201</v>
      </c>
    </row>
    <row r="11" spans="1:8" x14ac:dyDescent="0.3">
      <c r="A11" s="114"/>
      <c r="B11" s="15" t="s">
        <v>111</v>
      </c>
      <c r="C11" s="173" t="s">
        <v>201</v>
      </c>
    </row>
    <row r="12" spans="1:8" x14ac:dyDescent="0.3">
      <c r="A12" s="115"/>
      <c r="B12" s="15" t="s">
        <v>112</v>
      </c>
      <c r="C12" s="173" t="s">
        <v>201</v>
      </c>
    </row>
    <row r="13" spans="1:8" x14ac:dyDescent="0.3">
      <c r="A13" s="113" t="s">
        <v>113</v>
      </c>
      <c r="B13" s="15" t="s">
        <v>114</v>
      </c>
      <c r="C13" s="172" t="s">
        <v>193</v>
      </c>
    </row>
    <row r="14" spans="1:8" x14ac:dyDescent="0.3">
      <c r="A14" s="114"/>
      <c r="B14" s="15" t="s">
        <v>115</v>
      </c>
      <c r="C14" s="173" t="s">
        <v>197</v>
      </c>
    </row>
    <row r="15" spans="1:8" x14ac:dyDescent="0.3">
      <c r="A15" s="114"/>
      <c r="B15" s="15" t="s">
        <v>112</v>
      </c>
      <c r="C15" s="79"/>
    </row>
    <row r="16" spans="1:8" x14ac:dyDescent="0.3">
      <c r="A16" s="115"/>
      <c r="B16" s="15" t="s">
        <v>111</v>
      </c>
      <c r="C16" s="172"/>
    </row>
    <row r="18" spans="1:6" ht="30" customHeight="1" x14ac:dyDescent="0.3">
      <c r="A18" s="15"/>
      <c r="B18" s="15"/>
      <c r="C18" s="74" t="s">
        <v>122</v>
      </c>
      <c r="D18" s="75" t="s">
        <v>123</v>
      </c>
      <c r="E18" s="75" t="s">
        <v>124</v>
      </c>
      <c r="F18" s="76" t="s">
        <v>125</v>
      </c>
    </row>
    <row r="19" spans="1:6" x14ac:dyDescent="0.3">
      <c r="A19" s="113" t="s">
        <v>116</v>
      </c>
      <c r="B19" s="15" t="s">
        <v>117</v>
      </c>
      <c r="C19" s="172" t="s">
        <v>194</v>
      </c>
      <c r="D19" s="173" t="s">
        <v>195</v>
      </c>
      <c r="E19" s="80" t="s">
        <v>196</v>
      </c>
      <c r="F19" s="80">
        <v>9666475</v>
      </c>
    </row>
    <row r="20" spans="1:6" x14ac:dyDescent="0.3">
      <c r="A20" s="115"/>
      <c r="B20" s="15" t="s">
        <v>118</v>
      </c>
      <c r="C20" s="172" t="s">
        <v>198</v>
      </c>
      <c r="D20" s="174" t="s">
        <v>199</v>
      </c>
      <c r="E20" s="80" t="s">
        <v>200</v>
      </c>
      <c r="F20" s="80">
        <v>925780</v>
      </c>
    </row>
    <row r="21" spans="1:6" x14ac:dyDescent="0.3">
      <c r="A21" s="116" t="s">
        <v>189</v>
      </c>
      <c r="B21" s="15" t="s">
        <v>119</v>
      </c>
      <c r="C21" s="172" t="s">
        <v>203</v>
      </c>
      <c r="D21" s="174" t="s">
        <v>202</v>
      </c>
      <c r="E21" s="80" t="s">
        <v>206</v>
      </c>
      <c r="F21" s="80">
        <v>292297</v>
      </c>
    </row>
    <row r="22" spans="1:6" x14ac:dyDescent="0.3">
      <c r="A22" s="114"/>
      <c r="B22" s="15" t="s">
        <v>120</v>
      </c>
      <c r="C22" s="172" t="s">
        <v>204</v>
      </c>
      <c r="D22" s="173" t="s">
        <v>205</v>
      </c>
      <c r="E22" s="80" t="s">
        <v>207</v>
      </c>
      <c r="F22" s="80">
        <v>9669613</v>
      </c>
    </row>
    <row r="23" spans="1:6" x14ac:dyDescent="0.3">
      <c r="A23" s="115"/>
      <c r="B23" s="15" t="s">
        <v>121</v>
      </c>
      <c r="C23" s="79"/>
      <c r="D23" s="80"/>
      <c r="E23" s="80"/>
      <c r="F23" s="80"/>
    </row>
    <row r="25" spans="1:6" ht="15" customHeight="1" x14ac:dyDescent="0.3">
      <c r="A25" s="110" t="s">
        <v>133</v>
      </c>
      <c r="B25" s="175" t="s">
        <v>214</v>
      </c>
      <c r="C25" s="80"/>
    </row>
    <row r="26" spans="1:6" x14ac:dyDescent="0.3">
      <c r="A26" s="111"/>
      <c r="B26" s="81" t="s">
        <v>128</v>
      </c>
      <c r="C26" s="80" t="s">
        <v>208</v>
      </c>
    </row>
    <row r="27" spans="1:6" ht="27" x14ac:dyDescent="0.3">
      <c r="A27" s="111"/>
      <c r="B27" s="176" t="s">
        <v>209</v>
      </c>
      <c r="C27" s="177" t="s">
        <v>204</v>
      </c>
    </row>
    <row r="28" spans="1:6" ht="27" x14ac:dyDescent="0.3">
      <c r="A28" s="111"/>
      <c r="B28" s="176" t="s">
        <v>210</v>
      </c>
      <c r="C28" s="177" t="s">
        <v>211</v>
      </c>
    </row>
    <row r="29" spans="1:6" x14ac:dyDescent="0.3">
      <c r="A29" s="111"/>
      <c r="B29" s="81" t="s">
        <v>129</v>
      </c>
      <c r="C29" s="80" t="s">
        <v>194</v>
      </c>
    </row>
    <row r="30" spans="1:6" x14ac:dyDescent="0.3">
      <c r="A30" s="111"/>
      <c r="B30" s="81" t="s">
        <v>130</v>
      </c>
      <c r="C30" s="80" t="s">
        <v>212</v>
      </c>
    </row>
    <row r="31" spans="1:6" x14ac:dyDescent="0.3">
      <c r="A31" s="111"/>
      <c r="B31" s="81" t="s">
        <v>131</v>
      </c>
      <c r="C31" s="80" t="s">
        <v>213</v>
      </c>
    </row>
    <row r="32" spans="1:6" x14ac:dyDescent="0.3">
      <c r="A32" s="111"/>
      <c r="B32" s="81" t="s">
        <v>132</v>
      </c>
      <c r="C32" s="80" t="s">
        <v>225</v>
      </c>
    </row>
    <row r="33" spans="1:3" x14ac:dyDescent="0.3">
      <c r="A33" s="111"/>
      <c r="B33" s="81"/>
      <c r="C33" s="80"/>
    </row>
    <row r="34" spans="1:3" x14ac:dyDescent="0.3">
      <c r="A34" s="111"/>
      <c r="B34" s="101"/>
      <c r="C34" s="100"/>
    </row>
    <row r="35" spans="1:3" x14ac:dyDescent="0.3">
      <c r="A35" s="111"/>
      <c r="B35" s="175" t="s">
        <v>215</v>
      </c>
      <c r="C35" s="80"/>
    </row>
    <row r="36" spans="1:3" x14ac:dyDescent="0.3">
      <c r="A36" s="111"/>
      <c r="B36" s="81" t="s">
        <v>128</v>
      </c>
      <c r="C36" s="80" t="s">
        <v>194</v>
      </c>
    </row>
    <row r="37" spans="1:3" ht="27" x14ac:dyDescent="0.3">
      <c r="A37" s="111"/>
      <c r="B37" s="176" t="s">
        <v>209</v>
      </c>
      <c r="C37" s="177" t="s">
        <v>216</v>
      </c>
    </row>
    <row r="38" spans="1:3" ht="27" x14ac:dyDescent="0.3">
      <c r="A38" s="111"/>
      <c r="B38" s="176" t="s">
        <v>210</v>
      </c>
      <c r="C38" s="177" t="s">
        <v>217</v>
      </c>
    </row>
    <row r="39" spans="1:3" x14ac:dyDescent="0.3">
      <c r="A39" s="111"/>
      <c r="B39" s="81" t="s">
        <v>129</v>
      </c>
      <c r="C39" s="177" t="s">
        <v>198</v>
      </c>
    </row>
    <row r="40" spans="1:3" x14ac:dyDescent="0.3">
      <c r="A40" s="111"/>
      <c r="B40" s="81" t="s">
        <v>130</v>
      </c>
      <c r="C40" s="80" t="s">
        <v>218</v>
      </c>
    </row>
    <row r="41" spans="1:3" x14ac:dyDescent="0.3">
      <c r="A41" s="111"/>
      <c r="B41" s="81" t="s">
        <v>131</v>
      </c>
      <c r="C41" s="80" t="s">
        <v>213</v>
      </c>
    </row>
    <row r="42" spans="1:3" x14ac:dyDescent="0.3">
      <c r="A42" s="111"/>
      <c r="B42" s="81" t="s">
        <v>132</v>
      </c>
      <c r="C42" s="177" t="s">
        <v>216</v>
      </c>
    </row>
    <row r="43" spans="1:3" x14ac:dyDescent="0.3">
      <c r="A43" s="111"/>
      <c r="B43" s="75"/>
      <c r="C43" s="80"/>
    </row>
    <row r="44" spans="1:3" x14ac:dyDescent="0.3">
      <c r="A44" s="112"/>
      <c r="B44" s="75"/>
      <c r="C44" s="80"/>
    </row>
  </sheetData>
  <mergeCells count="10">
    <mergeCell ref="A25:A44"/>
    <mergeCell ref="A13:A16"/>
    <mergeCell ref="A19:A20"/>
    <mergeCell ref="A21:A23"/>
    <mergeCell ref="A1:F1"/>
    <mergeCell ref="A2:F2"/>
    <mergeCell ref="B6:C6"/>
    <mergeCell ref="B7:C7"/>
    <mergeCell ref="A9:A12"/>
    <mergeCell ref="B5:C5"/>
  </mergeCells>
  <hyperlinks>
    <hyperlink ref="D19" r:id="rId1"/>
    <hyperlink ref="C14" r:id="rId2"/>
    <hyperlink ref="D20" r:id="rId3"/>
    <hyperlink ref="C9" r:id="rId4"/>
    <hyperlink ref="C10" r:id="rId5"/>
    <hyperlink ref="C11" r:id="rId6"/>
    <hyperlink ref="C12" r:id="rId7"/>
    <hyperlink ref="D21" r:id="rId8"/>
    <hyperlink ref="D22" r:id="rId9"/>
  </hyperlinks>
  <pageMargins left="0.7" right="0.7" top="0.75" bottom="0.75" header="0.3" footer="0.3"/>
  <pageSetup orientation="portrait" horizontalDpi="4294967293"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5" zoomScale="85" zoomScaleNormal="85" workbookViewId="0">
      <selection activeCell="E9" sqref="E9"/>
    </sheetView>
  </sheetViews>
  <sheetFormatPr defaultRowHeight="14.4" x14ac:dyDescent="0.3"/>
  <cols>
    <col min="1" max="1" width="60.6640625" customWidth="1"/>
    <col min="2" max="2" width="50.77734375" customWidth="1"/>
    <col min="3" max="3" width="10.77734375" customWidth="1"/>
    <col min="4" max="4" width="50.77734375" customWidth="1"/>
    <col min="5" max="5" width="10.77734375" customWidth="1"/>
    <col min="6" max="6" width="50.77734375" customWidth="1"/>
    <col min="7" max="7" width="10.77734375" customWidth="1"/>
    <col min="8" max="8" width="10.6640625" customWidth="1"/>
  </cols>
  <sheetData>
    <row r="1" spans="1:8" x14ac:dyDescent="0.3">
      <c r="A1" s="117" t="str">
        <f>contact!B6</f>
        <v>Florida International University</v>
      </c>
      <c r="B1" s="117"/>
      <c r="C1" s="117"/>
      <c r="D1" s="117"/>
      <c r="E1" s="117"/>
      <c r="F1" s="117"/>
      <c r="G1" s="117"/>
      <c r="H1" s="117"/>
    </row>
    <row r="2" spans="1:8" x14ac:dyDescent="0.3">
      <c r="A2" s="122"/>
      <c r="B2" s="122"/>
      <c r="C2" s="122"/>
      <c r="D2" s="122"/>
      <c r="E2" s="122"/>
      <c r="F2" s="122"/>
      <c r="G2" s="122"/>
      <c r="H2" s="122"/>
    </row>
    <row r="3" spans="1:8" x14ac:dyDescent="0.3">
      <c r="A3" s="118" t="s">
        <v>48</v>
      </c>
      <c r="B3" s="123"/>
      <c r="C3" s="123"/>
      <c r="D3" s="123"/>
      <c r="E3" s="123"/>
      <c r="F3" s="123"/>
      <c r="G3" s="123"/>
      <c r="H3" s="123"/>
    </row>
    <row r="4" spans="1:8" x14ac:dyDescent="0.3">
      <c r="A4" s="21"/>
      <c r="B4" s="10"/>
      <c r="C4" s="10"/>
      <c r="D4" s="10"/>
      <c r="E4" s="10"/>
      <c r="F4" s="10"/>
      <c r="G4" s="10"/>
      <c r="H4" s="10"/>
    </row>
    <row r="5" spans="1:8" ht="15" thickBot="1" x14ac:dyDescent="0.35">
      <c r="A5" s="24" t="s">
        <v>82</v>
      </c>
      <c r="B5" s="129" t="s">
        <v>76</v>
      </c>
      <c r="C5" s="129"/>
      <c r="D5" s="129"/>
      <c r="E5" s="129"/>
      <c r="F5" s="129"/>
      <c r="G5" s="129"/>
      <c r="H5" s="129"/>
    </row>
    <row r="6" spans="1:8" ht="15" customHeight="1" x14ac:dyDescent="0.3">
      <c r="A6" s="4"/>
      <c r="B6" s="124" t="s">
        <v>79</v>
      </c>
      <c r="C6" s="125"/>
      <c r="D6" s="126" t="s">
        <v>77</v>
      </c>
      <c r="E6" s="127"/>
      <c r="F6" s="128" t="s">
        <v>78</v>
      </c>
      <c r="G6" s="124"/>
      <c r="H6" s="124"/>
    </row>
    <row r="7" spans="1:8" ht="15" customHeight="1" thickBot="1" x14ac:dyDescent="0.35">
      <c r="A7" s="4"/>
      <c r="B7" s="25" t="s">
        <v>80</v>
      </c>
      <c r="C7" s="26" t="s">
        <v>75</v>
      </c>
      <c r="D7" s="27" t="s">
        <v>80</v>
      </c>
      <c r="E7" s="28" t="s">
        <v>75</v>
      </c>
      <c r="F7" s="29" t="s">
        <v>80</v>
      </c>
      <c r="G7" s="30" t="s">
        <v>75</v>
      </c>
      <c r="H7" s="30" t="s">
        <v>81</v>
      </c>
    </row>
    <row r="8" spans="1:8" ht="100.05" customHeight="1" thickTop="1" x14ac:dyDescent="0.3">
      <c r="A8" s="109" t="s">
        <v>219</v>
      </c>
      <c r="B8" s="178" t="s">
        <v>456</v>
      </c>
      <c r="C8" s="190" t="s">
        <v>474</v>
      </c>
      <c r="D8" s="179" t="s">
        <v>457</v>
      </c>
      <c r="E8" s="191" t="s">
        <v>475</v>
      </c>
      <c r="F8" s="183" t="s">
        <v>458</v>
      </c>
      <c r="G8" s="178" t="s">
        <v>476</v>
      </c>
      <c r="H8" s="94">
        <v>0.45600000000000002</v>
      </c>
    </row>
    <row r="9" spans="1:8" ht="100.05" customHeight="1" x14ac:dyDescent="0.3">
      <c r="A9" s="109" t="s">
        <v>220</v>
      </c>
      <c r="B9" s="184" t="s">
        <v>459</v>
      </c>
      <c r="C9" s="192" t="s">
        <v>485</v>
      </c>
      <c r="D9" s="186" t="s">
        <v>470</v>
      </c>
      <c r="E9" s="193" t="s">
        <v>486</v>
      </c>
      <c r="F9" s="185" t="s">
        <v>460</v>
      </c>
      <c r="G9" s="184" t="s">
        <v>487</v>
      </c>
      <c r="H9" s="187">
        <v>1</v>
      </c>
    </row>
    <row r="10" spans="1:8" ht="100.05" customHeight="1" x14ac:dyDescent="0.3">
      <c r="A10" s="109" t="s">
        <v>221</v>
      </c>
      <c r="B10" s="184" t="s">
        <v>461</v>
      </c>
      <c r="C10" s="192" t="s">
        <v>477</v>
      </c>
      <c r="D10" s="186" t="s">
        <v>471</v>
      </c>
      <c r="E10" s="193" t="s">
        <v>478</v>
      </c>
      <c r="F10" s="185" t="s">
        <v>462</v>
      </c>
      <c r="G10" s="184" t="s">
        <v>479</v>
      </c>
      <c r="H10" s="187">
        <v>0.81</v>
      </c>
    </row>
    <row r="11" spans="1:8" ht="100.05" customHeight="1" x14ac:dyDescent="0.3">
      <c r="A11" s="180" t="s">
        <v>222</v>
      </c>
      <c r="B11" s="184" t="s">
        <v>463</v>
      </c>
      <c r="C11" s="192" t="s">
        <v>480</v>
      </c>
      <c r="D11" s="186" t="s">
        <v>464</v>
      </c>
      <c r="E11" s="193" t="s">
        <v>481</v>
      </c>
      <c r="F11" s="185" t="s">
        <v>465</v>
      </c>
      <c r="G11" s="184" t="s">
        <v>482</v>
      </c>
      <c r="H11" s="187">
        <v>0.2</v>
      </c>
    </row>
    <row r="12" spans="1:8" ht="100.05" customHeight="1" x14ac:dyDescent="0.3">
      <c r="A12" s="180" t="s">
        <v>223</v>
      </c>
      <c r="B12" s="184" t="s">
        <v>472</v>
      </c>
      <c r="C12" s="194">
        <v>0</v>
      </c>
      <c r="D12" s="186" t="s">
        <v>466</v>
      </c>
      <c r="E12" s="188">
        <v>300</v>
      </c>
      <c r="F12" s="185" t="s">
        <v>467</v>
      </c>
      <c r="G12" s="189">
        <v>2500</v>
      </c>
      <c r="H12" s="187">
        <v>0.36</v>
      </c>
    </row>
    <row r="13" spans="1:8" ht="100.05" customHeight="1" x14ac:dyDescent="0.3">
      <c r="A13" s="109" t="s">
        <v>224</v>
      </c>
      <c r="B13" s="184" t="s">
        <v>468</v>
      </c>
      <c r="C13" s="192" t="s">
        <v>484</v>
      </c>
      <c r="D13" s="186" t="s">
        <v>469</v>
      </c>
      <c r="E13" s="193" t="s">
        <v>488</v>
      </c>
      <c r="F13" s="185" t="s">
        <v>473</v>
      </c>
      <c r="G13" s="184" t="s">
        <v>483</v>
      </c>
      <c r="H13" s="187">
        <v>0.92</v>
      </c>
    </row>
    <row r="14" spans="1:8" x14ac:dyDescent="0.3">
      <c r="A14" s="31"/>
      <c r="B14" s="31"/>
      <c r="C14" s="31"/>
      <c r="D14" s="31"/>
      <c r="E14" s="4"/>
      <c r="F14" s="4"/>
      <c r="G14" s="4"/>
      <c r="H14" s="4"/>
    </row>
    <row r="15" spans="1:8" x14ac:dyDescent="0.3">
      <c r="A15" s="4"/>
      <c r="B15" s="4"/>
      <c r="C15" s="4"/>
      <c r="D15" s="4"/>
      <c r="E15" s="4"/>
      <c r="F15" s="4"/>
      <c r="G15" s="4"/>
      <c r="H15" s="4"/>
    </row>
    <row r="16" spans="1:8" x14ac:dyDescent="0.3">
      <c r="A16" s="4"/>
      <c r="B16" s="4"/>
      <c r="C16" s="4"/>
      <c r="D16" s="4"/>
      <c r="E16" s="4"/>
      <c r="F16" s="4"/>
      <c r="G16" s="4"/>
      <c r="H16" s="4"/>
    </row>
    <row r="17" spans="1:8" x14ac:dyDescent="0.3">
      <c r="A17" s="4"/>
      <c r="B17" s="4"/>
      <c r="C17" s="4"/>
      <c r="D17" s="4"/>
      <c r="E17" s="4"/>
      <c r="F17" s="4"/>
      <c r="G17" s="4"/>
      <c r="H17" s="4"/>
    </row>
    <row r="18" spans="1:8" x14ac:dyDescent="0.3">
      <c r="A18" s="4"/>
      <c r="B18" s="4"/>
      <c r="C18" s="4"/>
      <c r="D18" s="4"/>
      <c r="E18" s="4"/>
      <c r="F18" s="4"/>
      <c r="G18" s="4"/>
      <c r="H18" s="4"/>
    </row>
    <row r="19" spans="1:8" x14ac:dyDescent="0.3">
      <c r="A19" s="22"/>
      <c r="B19" s="22"/>
      <c r="C19" s="22"/>
      <c r="D19" s="22"/>
      <c r="E19" s="22"/>
      <c r="F19" s="22"/>
      <c r="G19" s="22"/>
      <c r="H19" s="22"/>
    </row>
    <row r="20" spans="1:8" x14ac:dyDescent="0.3">
      <c r="A20" s="22"/>
      <c r="B20" s="22"/>
      <c r="C20" s="22"/>
      <c r="D20" s="22"/>
      <c r="E20" s="22"/>
      <c r="F20" s="22"/>
      <c r="G20" s="22"/>
      <c r="H20" s="22"/>
    </row>
    <row r="21" spans="1:8" x14ac:dyDescent="0.3">
      <c r="A21" s="22"/>
      <c r="B21" s="22"/>
      <c r="C21" s="22"/>
      <c r="D21" s="22"/>
      <c r="E21" s="22"/>
      <c r="F21" s="22"/>
      <c r="G21" s="22"/>
      <c r="H21" s="22"/>
    </row>
    <row r="22" spans="1:8" x14ac:dyDescent="0.3">
      <c r="A22" s="22"/>
      <c r="B22" s="22"/>
      <c r="C22" s="22"/>
      <c r="D22" s="22"/>
      <c r="E22" s="22"/>
      <c r="F22" s="22"/>
      <c r="G22" s="22"/>
      <c r="H22" s="22"/>
    </row>
    <row r="23" spans="1:8" x14ac:dyDescent="0.3">
      <c r="A23" s="22"/>
      <c r="B23" s="22"/>
      <c r="C23" s="22"/>
      <c r="D23" s="22"/>
      <c r="E23" s="22"/>
      <c r="F23" s="22"/>
      <c r="G23" s="22"/>
      <c r="H23" s="22"/>
    </row>
    <row r="24" spans="1:8" x14ac:dyDescent="0.3">
      <c r="A24" s="22"/>
      <c r="B24" s="22"/>
      <c r="C24" s="22"/>
      <c r="D24" s="22"/>
      <c r="E24" s="22"/>
      <c r="F24" s="22"/>
      <c r="G24" s="22"/>
      <c r="H24" s="22"/>
    </row>
    <row r="25" spans="1:8" x14ac:dyDescent="0.3">
      <c r="A25" s="22"/>
      <c r="B25" s="22"/>
      <c r="C25" s="22"/>
      <c r="D25" s="22"/>
      <c r="E25" s="22"/>
      <c r="F25" s="22"/>
      <c r="G25" s="22"/>
      <c r="H25" s="22"/>
    </row>
    <row r="26" spans="1:8" x14ac:dyDescent="0.3">
      <c r="A26" s="22"/>
      <c r="B26" s="22"/>
      <c r="C26" s="22"/>
      <c r="D26" s="22"/>
      <c r="E26" s="22"/>
      <c r="F26" s="22"/>
      <c r="G26" s="22"/>
      <c r="H26" s="22"/>
    </row>
  </sheetData>
  <mergeCells count="6">
    <mergeCell ref="A1:H2"/>
    <mergeCell ref="A3:H3"/>
    <mergeCell ref="B6:C6"/>
    <mergeCell ref="D6:E6"/>
    <mergeCell ref="F6:H6"/>
    <mergeCell ref="B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topLeftCell="A26" zoomScaleNormal="100" workbookViewId="0">
      <selection activeCell="L27" sqref="L27"/>
    </sheetView>
  </sheetViews>
  <sheetFormatPr defaultRowHeight="14.4" x14ac:dyDescent="0.3"/>
  <cols>
    <col min="1" max="1" width="10.6640625" bestFit="1" customWidth="1"/>
    <col min="2" max="11" width="3.88671875" customWidth="1"/>
    <col min="12" max="12" width="61.44140625" customWidth="1"/>
    <col min="13" max="13" width="33.33203125" customWidth="1"/>
  </cols>
  <sheetData>
    <row r="1" spans="1:20" ht="15" customHeight="1" x14ac:dyDescent="0.3">
      <c r="A1" s="136" t="str">
        <f>contact!B6</f>
        <v>Florida International University</v>
      </c>
      <c r="B1" s="122"/>
      <c r="C1" s="122"/>
      <c r="D1" s="122"/>
      <c r="E1" s="122"/>
      <c r="F1" s="122"/>
      <c r="G1" s="122"/>
      <c r="H1" s="122"/>
      <c r="I1" s="122"/>
      <c r="J1" s="122"/>
      <c r="K1" s="122"/>
      <c r="L1" s="122"/>
      <c r="M1" s="122"/>
      <c r="N1" s="122"/>
      <c r="O1" s="122"/>
      <c r="P1" s="122"/>
      <c r="Q1" s="122"/>
      <c r="R1" s="72"/>
      <c r="S1" s="72"/>
      <c r="T1" s="72"/>
    </row>
    <row r="2" spans="1:20" ht="15" customHeight="1" x14ac:dyDescent="0.3">
      <c r="A2" s="136"/>
      <c r="B2" s="122"/>
      <c r="C2" s="122"/>
      <c r="D2" s="122"/>
      <c r="E2" s="122"/>
      <c r="F2" s="122"/>
      <c r="G2" s="122"/>
      <c r="H2" s="122"/>
      <c r="I2" s="122"/>
      <c r="J2" s="122"/>
      <c r="K2" s="122"/>
      <c r="L2" s="122"/>
      <c r="M2" s="122"/>
      <c r="N2" s="122"/>
      <c r="O2" s="122"/>
      <c r="P2" s="122"/>
      <c r="Q2" s="122"/>
      <c r="R2" s="72"/>
      <c r="S2" s="72"/>
      <c r="T2" s="72"/>
    </row>
    <row r="3" spans="1:20" x14ac:dyDescent="0.3">
      <c r="A3" s="118" t="s">
        <v>48</v>
      </c>
      <c r="B3" s="118"/>
      <c r="C3" s="118"/>
      <c r="D3" s="118"/>
      <c r="E3" s="118"/>
      <c r="F3" s="118"/>
      <c r="G3" s="118"/>
      <c r="H3" s="118"/>
      <c r="I3" s="118"/>
      <c r="J3" s="118"/>
      <c r="K3" s="118"/>
      <c r="L3" s="118"/>
      <c r="M3" s="118"/>
      <c r="N3" s="118"/>
      <c r="O3" s="118"/>
      <c r="P3" s="118"/>
      <c r="Q3" s="118"/>
      <c r="R3" s="77"/>
      <c r="S3" s="77"/>
      <c r="T3" s="77"/>
    </row>
    <row r="4" spans="1:20" x14ac:dyDescent="0.3">
      <c r="A4" s="51"/>
      <c r="B4" s="51"/>
      <c r="C4" s="51"/>
      <c r="D4" s="51"/>
      <c r="E4" s="51"/>
      <c r="F4" s="51"/>
      <c r="G4" s="51"/>
      <c r="H4" s="51"/>
      <c r="I4" s="51"/>
      <c r="J4" s="51"/>
      <c r="K4" s="51"/>
      <c r="L4" s="51"/>
      <c r="M4" s="51"/>
      <c r="N4" s="51"/>
      <c r="O4" s="51"/>
      <c r="P4" s="51"/>
      <c r="Q4" s="51"/>
      <c r="R4" s="51"/>
      <c r="S4" s="51"/>
      <c r="T4" s="4"/>
    </row>
    <row r="5" spans="1:20" x14ac:dyDescent="0.3">
      <c r="A5" s="23" t="s">
        <v>105</v>
      </c>
      <c r="B5" s="23"/>
      <c r="C5" s="23"/>
      <c r="D5" s="23"/>
      <c r="E5" s="23"/>
      <c r="F5" s="23"/>
      <c r="G5" s="23"/>
      <c r="H5" s="23"/>
      <c r="I5" s="23"/>
      <c r="J5" s="23"/>
      <c r="K5" s="23"/>
      <c r="N5" s="85"/>
      <c r="O5" s="86"/>
      <c r="P5" s="86"/>
      <c r="Q5" s="85"/>
      <c r="R5" s="85"/>
      <c r="S5" s="85"/>
      <c r="T5" s="4"/>
    </row>
    <row r="6" spans="1:20" x14ac:dyDescent="0.3">
      <c r="N6" s="82"/>
      <c r="P6" s="82"/>
      <c r="Q6" s="4"/>
      <c r="R6" s="4"/>
      <c r="S6" s="4"/>
      <c r="T6" s="4"/>
    </row>
    <row r="7" spans="1:20" x14ac:dyDescent="0.3">
      <c r="A7" s="84" t="s">
        <v>141</v>
      </c>
      <c r="B7" s="84"/>
      <c r="C7" s="84"/>
      <c r="D7" s="84"/>
      <c r="E7" s="84"/>
      <c r="F7" s="84"/>
      <c r="G7" s="84"/>
      <c r="H7" s="84"/>
      <c r="I7" s="84"/>
      <c r="J7" s="84"/>
      <c r="K7" s="84"/>
      <c r="L7" s="84"/>
      <c r="N7" s="82"/>
      <c r="P7" s="82"/>
      <c r="Q7" s="4"/>
      <c r="R7" s="4"/>
      <c r="S7" s="4"/>
      <c r="T7" s="4"/>
    </row>
    <row r="8" spans="1:20" x14ac:dyDescent="0.3">
      <c r="A8" t="s">
        <v>134</v>
      </c>
      <c r="B8" s="82" t="s">
        <v>150</v>
      </c>
      <c r="N8" s="82"/>
      <c r="P8" s="82"/>
      <c r="Q8" s="4"/>
      <c r="R8" s="4"/>
      <c r="S8" s="4"/>
      <c r="T8" s="4"/>
    </row>
    <row r="9" spans="1:20" x14ac:dyDescent="0.3">
      <c r="A9" t="s">
        <v>135</v>
      </c>
      <c r="B9" s="82" t="s">
        <v>151</v>
      </c>
    </row>
    <row r="10" spans="1:20" x14ac:dyDescent="0.3">
      <c r="A10" t="s">
        <v>136</v>
      </c>
      <c r="B10" s="82" t="s">
        <v>152</v>
      </c>
    </row>
    <row r="11" spans="1:20" x14ac:dyDescent="0.3">
      <c r="A11" t="s">
        <v>137</v>
      </c>
      <c r="B11" s="82" t="s">
        <v>149</v>
      </c>
    </row>
    <row r="12" spans="1:20" x14ac:dyDescent="0.3">
      <c r="A12" t="s">
        <v>138</v>
      </c>
      <c r="B12" s="82" t="s">
        <v>148</v>
      </c>
    </row>
    <row r="13" spans="1:20" x14ac:dyDescent="0.3">
      <c r="A13" t="s">
        <v>139</v>
      </c>
      <c r="B13" s="83" t="s">
        <v>140</v>
      </c>
    </row>
    <row r="14" spans="1:20" x14ac:dyDescent="0.3">
      <c r="A14" t="s">
        <v>158</v>
      </c>
      <c r="B14" s="83" t="s">
        <v>155</v>
      </c>
    </row>
    <row r="15" spans="1:20" x14ac:dyDescent="0.3">
      <c r="A15" t="s">
        <v>157</v>
      </c>
      <c r="B15" s="83" t="s">
        <v>156</v>
      </c>
    </row>
    <row r="16" spans="1:20" x14ac:dyDescent="0.3">
      <c r="A16" t="s">
        <v>159</v>
      </c>
      <c r="B16" s="83" t="s">
        <v>160</v>
      </c>
    </row>
    <row r="17" spans="1:17" x14ac:dyDescent="0.3">
      <c r="A17" t="s">
        <v>162</v>
      </c>
      <c r="B17" s="83" t="s">
        <v>161</v>
      </c>
    </row>
    <row r="19" spans="1:17" ht="15" customHeight="1" x14ac:dyDescent="0.3">
      <c r="A19" s="133" t="s">
        <v>142</v>
      </c>
      <c r="B19" s="137" t="s">
        <v>163</v>
      </c>
      <c r="C19" s="138"/>
      <c r="D19" s="138"/>
      <c r="E19" s="138"/>
      <c r="F19" s="138"/>
      <c r="G19" s="138"/>
      <c r="H19" s="138"/>
      <c r="I19" s="138"/>
      <c r="J19" s="138"/>
      <c r="K19" s="139"/>
      <c r="L19" s="133" t="s">
        <v>143</v>
      </c>
      <c r="M19" s="133" t="s">
        <v>154</v>
      </c>
      <c r="N19" s="145" t="s">
        <v>147</v>
      </c>
      <c r="O19" s="146"/>
      <c r="P19" s="146"/>
      <c r="Q19" s="147"/>
    </row>
    <row r="20" spans="1:17" ht="36.75" customHeight="1" x14ac:dyDescent="0.3">
      <c r="A20" s="134"/>
      <c r="B20" s="140"/>
      <c r="C20" s="141"/>
      <c r="D20" s="141"/>
      <c r="E20" s="141"/>
      <c r="F20" s="141"/>
      <c r="G20" s="141"/>
      <c r="H20" s="141"/>
      <c r="I20" s="141"/>
      <c r="J20" s="141"/>
      <c r="K20" s="142"/>
      <c r="L20" s="134"/>
      <c r="M20" s="134"/>
      <c r="N20" s="143" t="s">
        <v>144</v>
      </c>
      <c r="O20" s="143" t="s">
        <v>145</v>
      </c>
      <c r="P20" s="143" t="s">
        <v>146</v>
      </c>
      <c r="Q20" s="143" t="s">
        <v>153</v>
      </c>
    </row>
    <row r="21" spans="1:17" ht="45" customHeight="1" x14ac:dyDescent="0.3">
      <c r="A21" s="135"/>
      <c r="B21" s="88" t="s">
        <v>134</v>
      </c>
      <c r="C21" s="88" t="s">
        <v>135</v>
      </c>
      <c r="D21" s="88" t="s">
        <v>136</v>
      </c>
      <c r="E21" s="88" t="s">
        <v>137</v>
      </c>
      <c r="F21" s="88" t="s">
        <v>138</v>
      </c>
      <c r="G21" s="88" t="s">
        <v>139</v>
      </c>
      <c r="H21" s="88" t="s">
        <v>158</v>
      </c>
      <c r="I21" s="88" t="s">
        <v>157</v>
      </c>
      <c r="J21" s="88" t="s">
        <v>159</v>
      </c>
      <c r="K21" s="88" t="s">
        <v>162</v>
      </c>
      <c r="L21" s="135"/>
      <c r="M21" s="135"/>
      <c r="N21" s="144"/>
      <c r="O21" s="144"/>
      <c r="P21" s="144"/>
      <c r="Q21" s="144"/>
    </row>
    <row r="22" spans="1:17" ht="19.5" customHeight="1" thickBot="1" x14ac:dyDescent="0.35">
      <c r="A22" s="95" t="s">
        <v>164</v>
      </c>
      <c r="B22" s="95">
        <f>SUM(B23:B122)</f>
        <v>3</v>
      </c>
      <c r="C22" s="95">
        <f t="shared" ref="C22:K22" si="0">SUM(C23:C122)</f>
        <v>2</v>
      </c>
      <c r="D22" s="95">
        <f t="shared" si="0"/>
        <v>1</v>
      </c>
      <c r="E22" s="95">
        <f t="shared" si="0"/>
        <v>1</v>
      </c>
      <c r="F22" s="95">
        <f t="shared" si="0"/>
        <v>5</v>
      </c>
      <c r="G22" s="95">
        <f t="shared" si="0"/>
        <v>18</v>
      </c>
      <c r="H22" s="95">
        <f t="shared" si="0"/>
        <v>0</v>
      </c>
      <c r="I22" s="95">
        <f t="shared" si="0"/>
        <v>0</v>
      </c>
      <c r="J22" s="95">
        <f t="shared" si="0"/>
        <v>0</v>
      </c>
      <c r="K22" s="95">
        <f t="shared" si="0"/>
        <v>1</v>
      </c>
      <c r="L22" s="130" t="s">
        <v>165</v>
      </c>
      <c r="M22" s="131"/>
      <c r="N22" s="131"/>
      <c r="O22" s="131"/>
      <c r="P22" s="131"/>
      <c r="Q22" s="132"/>
    </row>
    <row r="23" spans="1:17" ht="45" customHeight="1" thickTop="1" x14ac:dyDescent="0.3">
      <c r="A23" s="93">
        <v>41748</v>
      </c>
      <c r="B23" s="89"/>
      <c r="C23" s="89"/>
      <c r="D23" s="89"/>
      <c r="E23" s="89"/>
      <c r="F23" s="89"/>
      <c r="G23" s="89">
        <v>1</v>
      </c>
      <c r="H23" s="89"/>
      <c r="I23" s="89"/>
      <c r="J23" s="89"/>
      <c r="K23" s="89"/>
      <c r="L23" s="90" t="s">
        <v>227</v>
      </c>
      <c r="M23" s="90" t="s">
        <v>247</v>
      </c>
      <c r="N23" s="89">
        <v>40</v>
      </c>
      <c r="O23" s="89">
        <v>3</v>
      </c>
      <c r="P23" s="89">
        <v>2</v>
      </c>
      <c r="Q23" s="89"/>
    </row>
    <row r="24" spans="1:17" ht="45" customHeight="1" x14ac:dyDescent="0.3">
      <c r="A24" s="181">
        <v>41774</v>
      </c>
      <c r="B24" s="91"/>
      <c r="C24" s="91"/>
      <c r="D24" s="91"/>
      <c r="E24" s="91"/>
      <c r="F24" s="91"/>
      <c r="G24" s="91">
        <v>1</v>
      </c>
      <c r="H24" s="91"/>
      <c r="I24" s="91"/>
      <c r="J24" s="91"/>
      <c r="K24" s="91"/>
      <c r="L24" s="92" t="s">
        <v>228</v>
      </c>
      <c r="M24" s="92" t="s">
        <v>248</v>
      </c>
      <c r="N24" s="91">
        <v>6</v>
      </c>
      <c r="O24" s="91"/>
      <c r="P24" s="91"/>
      <c r="Q24" s="91"/>
    </row>
    <row r="25" spans="1:17" ht="45" customHeight="1" x14ac:dyDescent="0.3">
      <c r="A25" s="181">
        <v>41795</v>
      </c>
      <c r="B25" s="91"/>
      <c r="C25" s="91"/>
      <c r="D25" s="91"/>
      <c r="E25" s="91"/>
      <c r="F25" s="91"/>
      <c r="G25" s="91">
        <v>1</v>
      </c>
      <c r="H25" s="91"/>
      <c r="I25" s="91"/>
      <c r="J25" s="91"/>
      <c r="K25" s="91"/>
      <c r="L25" s="92" t="s">
        <v>229</v>
      </c>
      <c r="M25" s="92" t="s">
        <v>248</v>
      </c>
      <c r="N25" s="91">
        <v>7</v>
      </c>
      <c r="O25" s="91"/>
      <c r="P25" s="91"/>
      <c r="Q25" s="91"/>
    </row>
    <row r="26" spans="1:17" ht="45" customHeight="1" x14ac:dyDescent="0.3">
      <c r="A26" s="181">
        <v>41825</v>
      </c>
      <c r="B26" s="91"/>
      <c r="C26" s="91"/>
      <c r="D26" s="91"/>
      <c r="E26" s="91"/>
      <c r="F26" s="91">
        <v>1</v>
      </c>
      <c r="G26" s="91"/>
      <c r="H26" s="91"/>
      <c r="I26" s="91"/>
      <c r="J26" s="91"/>
      <c r="K26" s="91"/>
      <c r="L26" s="92" t="s">
        <v>230</v>
      </c>
      <c r="M26" s="92" t="s">
        <v>248</v>
      </c>
      <c r="N26" s="91">
        <v>15</v>
      </c>
      <c r="O26" s="91"/>
      <c r="P26" s="91"/>
      <c r="Q26" s="91"/>
    </row>
    <row r="27" spans="1:17" ht="45" customHeight="1" x14ac:dyDescent="0.3">
      <c r="A27" s="181">
        <v>41839</v>
      </c>
      <c r="B27" s="91"/>
      <c r="C27" s="91"/>
      <c r="D27" s="91"/>
      <c r="E27" s="91"/>
      <c r="F27" s="91"/>
      <c r="G27" s="91"/>
      <c r="H27" s="91"/>
      <c r="I27" s="91"/>
      <c r="J27" s="91"/>
      <c r="K27" s="91">
        <v>1</v>
      </c>
      <c r="L27" s="92" t="s">
        <v>489</v>
      </c>
      <c r="M27" s="92" t="s">
        <v>490</v>
      </c>
      <c r="N27" s="91">
        <v>2</v>
      </c>
      <c r="O27" s="91"/>
      <c r="P27" s="91"/>
      <c r="Q27" s="91"/>
    </row>
    <row r="28" spans="1:17" ht="45" customHeight="1" x14ac:dyDescent="0.3">
      <c r="A28" s="181">
        <v>41847</v>
      </c>
      <c r="B28" s="91"/>
      <c r="C28" s="91"/>
      <c r="D28" s="91"/>
      <c r="E28" s="91"/>
      <c r="F28" s="91"/>
      <c r="G28" s="91">
        <v>1</v>
      </c>
      <c r="H28" s="91"/>
      <c r="I28" s="91"/>
      <c r="J28" s="91"/>
      <c r="K28" s="91"/>
      <c r="L28" s="92" t="s">
        <v>231</v>
      </c>
      <c r="M28" s="92" t="s">
        <v>248</v>
      </c>
      <c r="N28" s="91">
        <v>4</v>
      </c>
      <c r="O28" s="91"/>
      <c r="P28" s="91"/>
      <c r="Q28" s="91"/>
    </row>
    <row r="29" spans="1:17" ht="45" customHeight="1" x14ac:dyDescent="0.3">
      <c r="A29" s="181">
        <v>41850</v>
      </c>
      <c r="B29" s="91"/>
      <c r="C29" s="91"/>
      <c r="D29" s="91"/>
      <c r="E29" s="91">
        <v>1</v>
      </c>
      <c r="F29" s="91"/>
      <c r="G29" s="91"/>
      <c r="H29" s="91"/>
      <c r="I29" s="91"/>
      <c r="J29" s="91"/>
      <c r="K29" s="91"/>
      <c r="L29" s="92" t="s">
        <v>232</v>
      </c>
      <c r="M29" s="92" t="s">
        <v>491</v>
      </c>
      <c r="N29" s="91">
        <v>12</v>
      </c>
      <c r="O29" s="91"/>
      <c r="P29" s="91"/>
      <c r="Q29" s="91"/>
    </row>
    <row r="30" spans="1:17" ht="45" customHeight="1" x14ac:dyDescent="0.3">
      <c r="A30" s="181">
        <v>41875</v>
      </c>
      <c r="B30" s="91"/>
      <c r="C30" s="91"/>
      <c r="D30" s="91"/>
      <c r="E30" s="91"/>
      <c r="F30" s="91"/>
      <c r="G30" s="91">
        <v>1</v>
      </c>
      <c r="H30" s="91"/>
      <c r="I30" s="91"/>
      <c r="J30" s="91"/>
      <c r="K30" s="91"/>
      <c r="L30" s="92" t="s">
        <v>231</v>
      </c>
      <c r="M30" s="92" t="s">
        <v>248</v>
      </c>
      <c r="N30" s="91">
        <v>5</v>
      </c>
      <c r="O30" s="91"/>
      <c r="P30" s="91"/>
      <c r="Q30" s="91"/>
    </row>
    <row r="31" spans="1:17" ht="45" customHeight="1" x14ac:dyDescent="0.3">
      <c r="A31" s="181">
        <v>41881</v>
      </c>
      <c r="B31" s="91">
        <v>1</v>
      </c>
      <c r="C31" s="91"/>
      <c r="D31" s="91"/>
      <c r="E31" s="91"/>
      <c r="F31" s="91"/>
      <c r="G31" s="91"/>
      <c r="H31" s="91"/>
      <c r="I31" s="91"/>
      <c r="J31" s="91"/>
      <c r="K31" s="91"/>
      <c r="L31" s="92" t="s">
        <v>493</v>
      </c>
      <c r="M31" s="92" t="s">
        <v>492</v>
      </c>
      <c r="N31" s="91">
        <v>10</v>
      </c>
      <c r="O31" s="91"/>
      <c r="P31" s="91">
        <v>1</v>
      </c>
      <c r="Q31" s="91" t="s">
        <v>244</v>
      </c>
    </row>
    <row r="32" spans="1:17" ht="45" customHeight="1" x14ac:dyDescent="0.3">
      <c r="A32" s="181">
        <v>41885</v>
      </c>
      <c r="B32" s="91"/>
      <c r="C32" s="91"/>
      <c r="D32" s="91"/>
      <c r="E32" s="91"/>
      <c r="F32" s="91"/>
      <c r="G32" s="91">
        <v>1</v>
      </c>
      <c r="H32" s="91"/>
      <c r="I32" s="91"/>
      <c r="J32" s="91"/>
      <c r="K32" s="91"/>
      <c r="L32" s="92" t="s">
        <v>233</v>
      </c>
      <c r="M32" s="92" t="s">
        <v>249</v>
      </c>
      <c r="N32" s="91">
        <v>25</v>
      </c>
      <c r="O32" s="91"/>
      <c r="P32" s="91"/>
      <c r="Q32" s="91"/>
    </row>
    <row r="33" spans="1:17" ht="45" customHeight="1" x14ac:dyDescent="0.3">
      <c r="A33" s="181">
        <v>41895</v>
      </c>
      <c r="B33" s="91"/>
      <c r="C33" s="91"/>
      <c r="D33" s="91"/>
      <c r="E33" s="91"/>
      <c r="F33" s="91"/>
      <c r="G33" s="91">
        <v>1</v>
      </c>
      <c r="H33" s="91"/>
      <c r="I33" s="91"/>
      <c r="J33" s="91"/>
      <c r="K33" s="91"/>
      <c r="L33" s="92" t="s">
        <v>231</v>
      </c>
      <c r="M33" s="92" t="s">
        <v>248</v>
      </c>
      <c r="N33" s="91">
        <v>4</v>
      </c>
      <c r="O33" s="91"/>
      <c r="P33" s="91"/>
      <c r="Q33" s="91"/>
    </row>
    <row r="34" spans="1:17" ht="45" customHeight="1" x14ac:dyDescent="0.3">
      <c r="A34" s="181">
        <v>41897</v>
      </c>
      <c r="B34" s="91"/>
      <c r="C34" s="91"/>
      <c r="D34" s="91">
        <v>1</v>
      </c>
      <c r="E34" s="91"/>
      <c r="F34" s="91"/>
      <c r="G34" s="91"/>
      <c r="H34" s="91"/>
      <c r="I34" s="91"/>
      <c r="J34" s="91"/>
      <c r="K34" s="91"/>
      <c r="L34" s="92" t="s">
        <v>234</v>
      </c>
      <c r="M34" s="92" t="s">
        <v>494</v>
      </c>
      <c r="N34" s="91">
        <v>3</v>
      </c>
      <c r="O34" s="91">
        <v>1</v>
      </c>
      <c r="P34" s="91"/>
      <c r="Q34" s="91"/>
    </row>
    <row r="35" spans="1:17" ht="45" customHeight="1" x14ac:dyDescent="0.3">
      <c r="A35" s="181">
        <v>41906</v>
      </c>
      <c r="B35" s="91"/>
      <c r="C35" s="91"/>
      <c r="D35" s="91"/>
      <c r="E35" s="91"/>
      <c r="F35" s="91">
        <v>1</v>
      </c>
      <c r="G35" s="91"/>
      <c r="H35" s="91"/>
      <c r="I35" s="91"/>
      <c r="J35" s="91"/>
      <c r="K35" s="91"/>
      <c r="L35" s="92" t="s">
        <v>499</v>
      </c>
      <c r="M35" s="92" t="s">
        <v>500</v>
      </c>
      <c r="N35" s="91">
        <v>35</v>
      </c>
      <c r="O35" s="91">
        <v>5</v>
      </c>
      <c r="P35" s="91">
        <v>1</v>
      </c>
      <c r="Q35" s="91">
        <v>7</v>
      </c>
    </row>
    <row r="36" spans="1:17" ht="45" customHeight="1" x14ac:dyDescent="0.3">
      <c r="A36" s="181">
        <v>41917</v>
      </c>
      <c r="B36" s="91"/>
      <c r="C36" s="91"/>
      <c r="D36" s="91"/>
      <c r="E36" s="91"/>
      <c r="F36" s="91"/>
      <c r="G36" s="91">
        <v>1</v>
      </c>
      <c r="H36" s="91"/>
      <c r="I36" s="91"/>
      <c r="J36" s="91"/>
      <c r="K36" s="91"/>
      <c r="L36" s="92" t="s">
        <v>231</v>
      </c>
      <c r="M36" s="92" t="s">
        <v>248</v>
      </c>
      <c r="N36" s="91">
        <v>6</v>
      </c>
      <c r="O36" s="91"/>
      <c r="P36" s="91"/>
      <c r="Q36" s="91"/>
    </row>
    <row r="37" spans="1:17" ht="45" customHeight="1" x14ac:dyDescent="0.3">
      <c r="A37" s="181">
        <v>41923</v>
      </c>
      <c r="B37" s="91"/>
      <c r="C37" s="91"/>
      <c r="D37" s="91"/>
      <c r="E37" s="91"/>
      <c r="F37" s="91"/>
      <c r="G37" s="91">
        <v>1</v>
      </c>
      <c r="H37" s="91"/>
      <c r="I37" s="91"/>
      <c r="J37" s="91"/>
      <c r="K37" s="91"/>
      <c r="L37" s="92" t="s">
        <v>235</v>
      </c>
      <c r="M37" s="92" t="s">
        <v>248</v>
      </c>
      <c r="N37" s="91">
        <v>6</v>
      </c>
      <c r="O37" s="91"/>
      <c r="P37" s="91"/>
      <c r="Q37" s="91"/>
    </row>
    <row r="38" spans="1:17" ht="45" customHeight="1" x14ac:dyDescent="0.3">
      <c r="A38" s="181">
        <v>41927</v>
      </c>
      <c r="B38" s="91"/>
      <c r="C38" s="91">
        <v>1</v>
      </c>
      <c r="D38" s="91"/>
      <c r="E38" s="91"/>
      <c r="F38" s="91"/>
      <c r="G38" s="91"/>
      <c r="H38" s="91"/>
      <c r="I38" s="91"/>
      <c r="J38" s="91"/>
      <c r="K38" s="91"/>
      <c r="L38" s="92" t="s">
        <v>236</v>
      </c>
      <c r="M38" s="92" t="s">
        <v>248</v>
      </c>
      <c r="N38" s="91">
        <v>20</v>
      </c>
      <c r="O38" s="91"/>
      <c r="P38" s="91"/>
      <c r="Q38" s="91"/>
    </row>
    <row r="39" spans="1:17" ht="45" customHeight="1" x14ac:dyDescent="0.3">
      <c r="A39" s="181">
        <v>41930</v>
      </c>
      <c r="B39" s="91"/>
      <c r="C39" s="91"/>
      <c r="D39" s="91"/>
      <c r="E39" s="91"/>
      <c r="F39" s="91">
        <v>1</v>
      </c>
      <c r="G39" s="91"/>
      <c r="H39" s="91"/>
      <c r="I39" s="91"/>
      <c r="J39" s="91"/>
      <c r="K39" s="91"/>
      <c r="L39" s="92" t="s">
        <v>237</v>
      </c>
      <c r="M39" s="92" t="s">
        <v>495</v>
      </c>
      <c r="N39" s="91" t="s">
        <v>245</v>
      </c>
      <c r="O39" s="91"/>
      <c r="P39" s="91"/>
      <c r="Q39" s="91"/>
    </row>
    <row r="40" spans="1:17" ht="45" customHeight="1" x14ac:dyDescent="0.3">
      <c r="A40" s="181">
        <v>41934</v>
      </c>
      <c r="B40" s="91"/>
      <c r="C40" s="91"/>
      <c r="D40" s="91"/>
      <c r="E40" s="91"/>
      <c r="F40" s="91">
        <v>1</v>
      </c>
      <c r="G40" s="91"/>
      <c r="H40" s="91"/>
      <c r="I40" s="91"/>
      <c r="J40" s="91"/>
      <c r="K40" s="91"/>
      <c r="L40" s="92" t="s">
        <v>238</v>
      </c>
      <c r="M40" s="92" t="s">
        <v>496</v>
      </c>
      <c r="N40" s="91">
        <v>19</v>
      </c>
      <c r="O40" s="91"/>
      <c r="P40" s="91"/>
      <c r="Q40" s="91"/>
    </row>
    <row r="41" spans="1:17" ht="45" customHeight="1" x14ac:dyDescent="0.3">
      <c r="A41" s="181">
        <v>41938</v>
      </c>
      <c r="B41" s="91"/>
      <c r="C41" s="91"/>
      <c r="D41" s="91"/>
      <c r="E41" s="91"/>
      <c r="F41" s="91"/>
      <c r="G41" s="91">
        <v>1</v>
      </c>
      <c r="H41" s="91"/>
      <c r="I41" s="91"/>
      <c r="J41" s="91"/>
      <c r="K41" s="91"/>
      <c r="L41" s="92" t="s">
        <v>231</v>
      </c>
      <c r="M41" s="92" t="s">
        <v>248</v>
      </c>
      <c r="N41" s="91">
        <v>7</v>
      </c>
      <c r="O41" s="91"/>
      <c r="P41" s="91"/>
      <c r="Q41" s="91"/>
    </row>
    <row r="42" spans="1:17" ht="45" customHeight="1" x14ac:dyDescent="0.3">
      <c r="A42" s="181">
        <v>41941</v>
      </c>
      <c r="B42" s="91"/>
      <c r="C42" s="91"/>
      <c r="D42" s="91"/>
      <c r="E42" s="91"/>
      <c r="F42" s="91">
        <v>1</v>
      </c>
      <c r="G42" s="91"/>
      <c r="H42" s="91"/>
      <c r="I42" s="91"/>
      <c r="J42" s="91"/>
      <c r="K42" s="91"/>
      <c r="L42" s="92" t="s">
        <v>239</v>
      </c>
      <c r="M42" s="92" t="s">
        <v>497</v>
      </c>
      <c r="N42" s="91">
        <v>10</v>
      </c>
      <c r="O42" s="91"/>
      <c r="P42" s="91"/>
      <c r="Q42" s="91"/>
    </row>
    <row r="43" spans="1:17" ht="45" customHeight="1" x14ac:dyDescent="0.3">
      <c r="A43" s="181">
        <v>41941</v>
      </c>
      <c r="B43" s="91"/>
      <c r="C43" s="91">
        <v>1</v>
      </c>
      <c r="D43" s="91"/>
      <c r="E43" s="91"/>
      <c r="F43" s="91"/>
      <c r="G43" s="91"/>
      <c r="H43" s="91"/>
      <c r="I43" s="91"/>
      <c r="J43" s="91"/>
      <c r="K43" s="91"/>
      <c r="L43" s="92" t="s">
        <v>240</v>
      </c>
      <c r="M43" s="92" t="s">
        <v>248</v>
      </c>
      <c r="N43" s="91">
        <v>21</v>
      </c>
      <c r="O43" s="91"/>
      <c r="P43" s="91"/>
      <c r="Q43" s="91"/>
    </row>
    <row r="44" spans="1:17" ht="45" customHeight="1" x14ac:dyDescent="0.3">
      <c r="A44" s="181">
        <v>41956</v>
      </c>
      <c r="B44" s="91">
        <v>1</v>
      </c>
      <c r="C44" s="91"/>
      <c r="D44" s="91"/>
      <c r="E44" s="91"/>
      <c r="F44" s="91"/>
      <c r="G44" s="91"/>
      <c r="H44" s="91"/>
      <c r="I44" s="91"/>
      <c r="J44" s="91"/>
      <c r="K44" s="91"/>
      <c r="L44" s="92" t="s">
        <v>241</v>
      </c>
      <c r="M44" s="92" t="s">
        <v>498</v>
      </c>
      <c r="N44" s="91" t="s">
        <v>246</v>
      </c>
      <c r="O44" s="91"/>
      <c r="P44" s="91"/>
      <c r="Q44" s="91"/>
    </row>
    <row r="45" spans="1:17" ht="45" customHeight="1" x14ac:dyDescent="0.3">
      <c r="A45" s="181">
        <v>41966</v>
      </c>
      <c r="B45" s="91"/>
      <c r="C45" s="91"/>
      <c r="D45" s="91"/>
      <c r="E45" s="91"/>
      <c r="F45" s="91"/>
      <c r="G45" s="91">
        <v>1</v>
      </c>
      <c r="H45" s="91"/>
      <c r="I45" s="91"/>
      <c r="J45" s="91"/>
      <c r="K45" s="91"/>
      <c r="L45" s="92" t="s">
        <v>235</v>
      </c>
      <c r="M45" s="92" t="s">
        <v>248</v>
      </c>
      <c r="N45" s="91">
        <v>4</v>
      </c>
      <c r="O45" s="91"/>
      <c r="P45" s="91"/>
      <c r="Q45" s="91"/>
    </row>
    <row r="46" spans="1:17" ht="45" customHeight="1" x14ac:dyDescent="0.3">
      <c r="A46" s="92" t="s">
        <v>226</v>
      </c>
      <c r="B46" s="91">
        <v>1</v>
      </c>
      <c r="C46" s="91"/>
      <c r="D46" s="91"/>
      <c r="E46" s="91"/>
      <c r="F46" s="91"/>
      <c r="G46" s="91"/>
      <c r="H46" s="91"/>
      <c r="I46" s="91"/>
      <c r="J46" s="91"/>
      <c r="K46" s="91"/>
      <c r="L46" s="92" t="s">
        <v>242</v>
      </c>
      <c r="M46" s="92" t="s">
        <v>501</v>
      </c>
      <c r="N46" s="91">
        <v>3</v>
      </c>
      <c r="O46" s="91"/>
      <c r="P46" s="91"/>
      <c r="Q46" s="91"/>
    </row>
    <row r="47" spans="1:17" ht="45" customHeight="1" x14ac:dyDescent="0.3">
      <c r="A47" s="181">
        <v>41973</v>
      </c>
      <c r="B47" s="91"/>
      <c r="C47" s="91"/>
      <c r="D47" s="91"/>
      <c r="E47" s="91"/>
      <c r="F47" s="91"/>
      <c r="G47" s="91">
        <v>1</v>
      </c>
      <c r="H47" s="91"/>
      <c r="I47" s="91"/>
      <c r="J47" s="91"/>
      <c r="K47" s="91"/>
      <c r="L47" s="92" t="s">
        <v>231</v>
      </c>
      <c r="M47" s="92" t="s">
        <v>248</v>
      </c>
      <c r="N47" s="91">
        <v>5</v>
      </c>
      <c r="O47" s="91"/>
      <c r="P47" s="91"/>
      <c r="Q47" s="91"/>
    </row>
    <row r="48" spans="1:17" ht="45" customHeight="1" x14ac:dyDescent="0.3">
      <c r="A48" s="181">
        <v>41983</v>
      </c>
      <c r="B48" s="91"/>
      <c r="C48" s="91"/>
      <c r="D48" s="91"/>
      <c r="E48" s="91"/>
      <c r="F48" s="91"/>
      <c r="G48" s="91">
        <v>1</v>
      </c>
      <c r="H48" s="91"/>
      <c r="I48" s="91"/>
      <c r="J48" s="91"/>
      <c r="K48" s="91"/>
      <c r="L48" s="92" t="s">
        <v>243</v>
      </c>
      <c r="M48" s="92" t="s">
        <v>249</v>
      </c>
      <c r="N48" s="91">
        <v>11</v>
      </c>
      <c r="O48" s="91"/>
      <c r="P48" s="91"/>
      <c r="Q48" s="91"/>
    </row>
    <row r="49" spans="1:17" ht="45" customHeight="1" x14ac:dyDescent="0.3">
      <c r="A49" s="181">
        <v>42011</v>
      </c>
      <c r="B49" s="91"/>
      <c r="C49" s="91"/>
      <c r="D49" s="91"/>
      <c r="E49" s="91"/>
      <c r="F49" s="91"/>
      <c r="G49" s="91">
        <v>1</v>
      </c>
      <c r="H49" s="91"/>
      <c r="I49" s="91"/>
      <c r="J49" s="91"/>
      <c r="K49" s="91"/>
      <c r="L49" s="92" t="s">
        <v>243</v>
      </c>
      <c r="M49" s="92" t="s">
        <v>249</v>
      </c>
      <c r="N49" s="91">
        <v>12</v>
      </c>
      <c r="O49" s="91"/>
      <c r="P49" s="91"/>
      <c r="Q49" s="91"/>
    </row>
    <row r="50" spans="1:17" ht="45" customHeight="1" x14ac:dyDescent="0.3">
      <c r="A50" s="181">
        <v>42018</v>
      </c>
      <c r="B50" s="91"/>
      <c r="C50" s="91"/>
      <c r="D50" s="91"/>
      <c r="E50" s="91"/>
      <c r="F50" s="91"/>
      <c r="G50" s="91">
        <v>1</v>
      </c>
      <c r="H50" s="91"/>
      <c r="I50" s="91"/>
      <c r="J50" s="91"/>
      <c r="K50" s="91"/>
      <c r="L50" s="92" t="s">
        <v>243</v>
      </c>
      <c r="M50" s="92" t="s">
        <v>250</v>
      </c>
      <c r="N50" s="91">
        <v>15</v>
      </c>
      <c r="O50" s="91"/>
      <c r="P50" s="91"/>
      <c r="Q50" s="91"/>
    </row>
    <row r="51" spans="1:17" ht="45" customHeight="1" x14ac:dyDescent="0.3">
      <c r="A51" s="181">
        <v>42022</v>
      </c>
      <c r="B51" s="91"/>
      <c r="C51" s="91"/>
      <c r="D51" s="91"/>
      <c r="E51" s="91"/>
      <c r="F51" s="91"/>
      <c r="G51" s="91">
        <v>1</v>
      </c>
      <c r="H51" s="91"/>
      <c r="I51" s="91"/>
      <c r="J51" s="91"/>
      <c r="K51" s="91"/>
      <c r="L51" s="92" t="s">
        <v>231</v>
      </c>
      <c r="M51" s="92" t="s">
        <v>248</v>
      </c>
      <c r="N51" s="91">
        <v>5</v>
      </c>
      <c r="O51" s="91"/>
      <c r="P51" s="91"/>
      <c r="Q51" s="91"/>
    </row>
    <row r="52" spans="1:17" ht="45" customHeight="1" x14ac:dyDescent="0.3">
      <c r="A52" s="181">
        <v>42025</v>
      </c>
      <c r="B52" s="91"/>
      <c r="C52" s="91"/>
      <c r="D52" s="91"/>
      <c r="E52" s="91"/>
      <c r="F52" s="91"/>
      <c r="G52" s="91">
        <v>1</v>
      </c>
      <c r="H52" s="91"/>
      <c r="I52" s="91"/>
      <c r="J52" s="91"/>
      <c r="K52" s="91"/>
      <c r="L52" s="92" t="s">
        <v>243</v>
      </c>
      <c r="M52" s="92" t="s">
        <v>250</v>
      </c>
      <c r="N52" s="91">
        <v>8</v>
      </c>
      <c r="O52" s="91"/>
      <c r="P52" s="91"/>
      <c r="Q52" s="91"/>
    </row>
    <row r="53" spans="1:17" ht="45" customHeight="1" x14ac:dyDescent="0.3">
      <c r="A53" s="181">
        <v>42029</v>
      </c>
      <c r="B53" s="91"/>
      <c r="C53" s="91"/>
      <c r="D53" s="91"/>
      <c r="E53" s="91"/>
      <c r="F53" s="91"/>
      <c r="G53" s="91">
        <v>1</v>
      </c>
      <c r="H53" s="91"/>
      <c r="I53" s="91"/>
      <c r="J53" s="91"/>
      <c r="K53" s="91"/>
      <c r="L53" s="92" t="s">
        <v>231</v>
      </c>
      <c r="M53" s="92" t="s">
        <v>248</v>
      </c>
      <c r="N53" s="91">
        <v>4</v>
      </c>
      <c r="O53" s="91"/>
      <c r="P53" s="91"/>
      <c r="Q53" s="91"/>
    </row>
    <row r="54" spans="1:17" ht="45" customHeight="1" x14ac:dyDescent="0.3">
      <c r="A54" s="91"/>
      <c r="B54" s="91"/>
      <c r="C54" s="91"/>
      <c r="D54" s="91"/>
      <c r="E54" s="91"/>
      <c r="F54" s="91"/>
      <c r="G54" s="91"/>
      <c r="H54" s="91"/>
      <c r="I54" s="91"/>
      <c r="J54" s="91"/>
      <c r="K54" s="91"/>
      <c r="L54" s="92"/>
      <c r="M54" s="92"/>
      <c r="N54" s="91"/>
      <c r="O54" s="91"/>
      <c r="P54" s="91"/>
      <c r="Q54" s="91"/>
    </row>
    <row r="55" spans="1:17" ht="45" customHeight="1" x14ac:dyDescent="0.3">
      <c r="A55" s="91"/>
      <c r="B55" s="91"/>
      <c r="C55" s="91"/>
      <c r="D55" s="91"/>
      <c r="E55" s="91"/>
      <c r="F55" s="91"/>
      <c r="G55" s="91"/>
      <c r="H55" s="91"/>
      <c r="I55" s="91"/>
      <c r="J55" s="91"/>
      <c r="K55" s="91"/>
      <c r="L55" s="92"/>
      <c r="M55" s="92"/>
      <c r="N55" s="91"/>
      <c r="O55" s="91"/>
      <c r="P55" s="91"/>
      <c r="Q55" s="91"/>
    </row>
    <row r="56" spans="1:17" ht="45" customHeight="1" x14ac:dyDescent="0.3">
      <c r="A56" s="91"/>
      <c r="B56" s="91"/>
      <c r="C56" s="91"/>
      <c r="D56" s="91"/>
      <c r="E56" s="91"/>
      <c r="F56" s="91"/>
      <c r="G56" s="91"/>
      <c r="H56" s="91"/>
      <c r="I56" s="91"/>
      <c r="J56" s="91"/>
      <c r="K56" s="91"/>
      <c r="L56" s="92"/>
      <c r="M56" s="92"/>
      <c r="N56" s="91"/>
      <c r="O56" s="91"/>
      <c r="P56" s="91"/>
      <c r="Q56" s="91"/>
    </row>
    <row r="57" spans="1:17" ht="45" customHeight="1" x14ac:dyDescent="0.3">
      <c r="A57" s="91"/>
      <c r="B57" s="91"/>
      <c r="C57" s="91"/>
      <c r="D57" s="91"/>
      <c r="E57" s="91"/>
      <c r="F57" s="91"/>
      <c r="G57" s="91"/>
      <c r="H57" s="91"/>
      <c r="I57" s="91"/>
      <c r="J57" s="91"/>
      <c r="K57" s="91"/>
      <c r="L57" s="92"/>
      <c r="M57" s="92"/>
      <c r="N57" s="91"/>
      <c r="O57" s="91"/>
      <c r="P57" s="91"/>
      <c r="Q57" s="91"/>
    </row>
    <row r="58" spans="1:17" ht="45" customHeight="1" x14ac:dyDescent="0.3">
      <c r="A58" s="91"/>
      <c r="B58" s="91"/>
      <c r="C58" s="91"/>
      <c r="D58" s="91"/>
      <c r="E58" s="91"/>
      <c r="F58" s="91"/>
      <c r="G58" s="91"/>
      <c r="H58" s="91"/>
      <c r="I58" s="91"/>
      <c r="J58" s="91"/>
      <c r="K58" s="91"/>
      <c r="L58" s="92"/>
      <c r="M58" s="92"/>
      <c r="N58" s="91"/>
      <c r="O58" s="91"/>
      <c r="P58" s="91"/>
      <c r="Q58" s="91"/>
    </row>
    <row r="59" spans="1:17" ht="45" customHeight="1" x14ac:dyDescent="0.3">
      <c r="A59" s="91"/>
      <c r="B59" s="91"/>
      <c r="C59" s="91"/>
      <c r="D59" s="91"/>
      <c r="E59" s="91"/>
      <c r="F59" s="91"/>
      <c r="G59" s="91"/>
      <c r="H59" s="91"/>
      <c r="I59" s="91"/>
      <c r="J59" s="91"/>
      <c r="K59" s="91"/>
      <c r="L59" s="92"/>
      <c r="M59" s="92"/>
      <c r="N59" s="91"/>
      <c r="O59" s="91"/>
      <c r="P59" s="91"/>
      <c r="Q59" s="91"/>
    </row>
    <row r="60" spans="1:17" ht="45" customHeight="1" x14ac:dyDescent="0.3">
      <c r="A60" s="91"/>
      <c r="B60" s="91"/>
      <c r="C60" s="91"/>
      <c r="D60" s="91"/>
      <c r="E60" s="91"/>
      <c r="F60" s="91"/>
      <c r="G60" s="91"/>
      <c r="H60" s="91"/>
      <c r="I60" s="91"/>
      <c r="J60" s="91"/>
      <c r="K60" s="91"/>
      <c r="L60" s="92"/>
      <c r="M60" s="92"/>
      <c r="N60" s="91"/>
      <c r="O60" s="91"/>
      <c r="P60" s="91"/>
      <c r="Q60" s="91"/>
    </row>
    <row r="61" spans="1:17" ht="45" customHeight="1" x14ac:dyDescent="0.3">
      <c r="A61" s="91"/>
      <c r="B61" s="91"/>
      <c r="C61" s="91"/>
      <c r="D61" s="91"/>
      <c r="E61" s="91"/>
      <c r="F61" s="91"/>
      <c r="G61" s="91"/>
      <c r="H61" s="91"/>
      <c r="I61" s="91"/>
      <c r="J61" s="91"/>
      <c r="K61" s="91"/>
      <c r="L61" s="92"/>
      <c r="M61" s="92"/>
      <c r="N61" s="91"/>
      <c r="O61" s="91"/>
      <c r="P61" s="91"/>
      <c r="Q61" s="91"/>
    </row>
    <row r="62" spans="1:17" ht="45" customHeight="1" x14ac:dyDescent="0.3">
      <c r="A62" s="91"/>
      <c r="B62" s="91"/>
      <c r="C62" s="91"/>
      <c r="D62" s="91"/>
      <c r="E62" s="91"/>
      <c r="F62" s="91"/>
      <c r="G62" s="91"/>
      <c r="H62" s="91"/>
      <c r="I62" s="91"/>
      <c r="J62" s="91"/>
      <c r="K62" s="91"/>
      <c r="L62" s="92"/>
      <c r="M62" s="92"/>
      <c r="N62" s="91"/>
      <c r="O62" s="91"/>
      <c r="P62" s="91"/>
      <c r="Q62" s="91"/>
    </row>
    <row r="63" spans="1:17" ht="45" customHeight="1" x14ac:dyDescent="0.3">
      <c r="A63" s="91"/>
      <c r="B63" s="91"/>
      <c r="C63" s="91"/>
      <c r="D63" s="91"/>
      <c r="E63" s="91"/>
      <c r="F63" s="91"/>
      <c r="G63" s="91"/>
      <c r="H63" s="91"/>
      <c r="I63" s="91"/>
      <c r="J63" s="91"/>
      <c r="K63" s="91"/>
      <c r="L63" s="92"/>
      <c r="M63" s="92"/>
      <c r="N63" s="91"/>
      <c r="O63" s="91"/>
      <c r="P63" s="91"/>
      <c r="Q63" s="91"/>
    </row>
    <row r="64" spans="1:17" ht="45" customHeight="1" x14ac:dyDescent="0.3">
      <c r="A64" s="91"/>
      <c r="B64" s="91"/>
      <c r="C64" s="91"/>
      <c r="D64" s="91"/>
      <c r="E64" s="91"/>
      <c r="F64" s="91"/>
      <c r="G64" s="91"/>
      <c r="H64" s="91"/>
      <c r="I64" s="91"/>
      <c r="J64" s="91"/>
      <c r="K64" s="91"/>
      <c r="L64" s="92"/>
      <c r="M64" s="92"/>
      <c r="N64" s="91"/>
      <c r="O64" s="91"/>
      <c r="P64" s="91"/>
      <c r="Q64" s="91"/>
    </row>
    <row r="65" spans="1:17" ht="45" customHeight="1" x14ac:dyDescent="0.3">
      <c r="A65" s="91"/>
      <c r="B65" s="91"/>
      <c r="C65" s="91"/>
      <c r="D65" s="91"/>
      <c r="E65" s="91"/>
      <c r="F65" s="91"/>
      <c r="G65" s="91"/>
      <c r="H65" s="91"/>
      <c r="I65" s="91"/>
      <c r="J65" s="91"/>
      <c r="K65" s="91"/>
      <c r="L65" s="92"/>
      <c r="M65" s="92"/>
      <c r="N65" s="91"/>
      <c r="O65" s="91"/>
      <c r="P65" s="91"/>
      <c r="Q65" s="91"/>
    </row>
    <row r="66" spans="1:17" ht="45" customHeight="1" x14ac:dyDescent="0.3">
      <c r="A66" s="91"/>
      <c r="B66" s="91"/>
      <c r="C66" s="91"/>
      <c r="D66" s="91"/>
      <c r="E66" s="91"/>
      <c r="F66" s="91"/>
      <c r="G66" s="91"/>
      <c r="H66" s="91"/>
      <c r="I66" s="91"/>
      <c r="J66" s="91"/>
      <c r="K66" s="91"/>
      <c r="L66" s="91"/>
      <c r="M66" s="91"/>
      <c r="N66" s="91"/>
      <c r="O66" s="91"/>
      <c r="P66" s="91"/>
      <c r="Q66" s="91"/>
    </row>
    <row r="67" spans="1:17" ht="45" customHeight="1" x14ac:dyDescent="0.3">
      <c r="A67" s="91"/>
      <c r="B67" s="91"/>
      <c r="C67" s="91"/>
      <c r="D67" s="91"/>
      <c r="E67" s="91"/>
      <c r="F67" s="91"/>
      <c r="G67" s="91"/>
      <c r="H67" s="91"/>
      <c r="I67" s="91"/>
      <c r="J67" s="91"/>
      <c r="K67" s="91"/>
      <c r="L67" s="91"/>
      <c r="M67" s="91"/>
      <c r="N67" s="91"/>
      <c r="O67" s="91"/>
      <c r="P67" s="91"/>
      <c r="Q67" s="91"/>
    </row>
    <row r="68" spans="1:17" ht="45" customHeight="1" x14ac:dyDescent="0.3">
      <c r="A68" s="91"/>
      <c r="B68" s="91"/>
      <c r="C68" s="91"/>
      <c r="D68" s="91"/>
      <c r="E68" s="91"/>
      <c r="F68" s="91"/>
      <c r="G68" s="91"/>
      <c r="H68" s="91"/>
      <c r="I68" s="91"/>
      <c r="J68" s="91"/>
      <c r="K68" s="91"/>
      <c r="L68" s="91"/>
      <c r="M68" s="91"/>
      <c r="N68" s="91"/>
      <c r="O68" s="91"/>
      <c r="P68" s="91"/>
      <c r="Q68" s="91"/>
    </row>
    <row r="69" spans="1:17" ht="45" customHeight="1" x14ac:dyDescent="0.3">
      <c r="A69" s="91"/>
      <c r="B69" s="91"/>
      <c r="C69" s="91"/>
      <c r="D69" s="91"/>
      <c r="E69" s="91"/>
      <c r="F69" s="91"/>
      <c r="G69" s="91"/>
      <c r="H69" s="91"/>
      <c r="I69" s="91"/>
      <c r="J69" s="91"/>
      <c r="K69" s="91"/>
      <c r="L69" s="91"/>
      <c r="M69" s="91"/>
      <c r="N69" s="91"/>
      <c r="O69" s="91"/>
      <c r="P69" s="91"/>
      <c r="Q69" s="91"/>
    </row>
    <row r="70" spans="1:17" ht="45" customHeight="1" x14ac:dyDescent="0.3">
      <c r="A70" s="91"/>
      <c r="B70" s="91"/>
      <c r="C70" s="91"/>
      <c r="D70" s="91"/>
      <c r="E70" s="91"/>
      <c r="F70" s="91"/>
      <c r="G70" s="91"/>
      <c r="H70" s="91"/>
      <c r="I70" s="91"/>
      <c r="J70" s="91"/>
      <c r="K70" s="91"/>
      <c r="L70" s="91"/>
      <c r="M70" s="91"/>
      <c r="N70" s="91"/>
      <c r="O70" s="91"/>
      <c r="P70" s="91"/>
      <c r="Q70" s="91"/>
    </row>
    <row r="71" spans="1:17" ht="45" customHeight="1" x14ac:dyDescent="0.3">
      <c r="A71" s="91"/>
      <c r="B71" s="91"/>
      <c r="C71" s="91"/>
      <c r="D71" s="91"/>
      <c r="E71" s="91"/>
      <c r="F71" s="91"/>
      <c r="G71" s="91"/>
      <c r="H71" s="91"/>
      <c r="I71" s="91"/>
      <c r="J71" s="91"/>
      <c r="K71" s="91"/>
      <c r="L71" s="91"/>
      <c r="M71" s="91"/>
      <c r="N71" s="91"/>
      <c r="O71" s="91"/>
      <c r="P71" s="91"/>
      <c r="Q71" s="91"/>
    </row>
    <row r="72" spans="1:17" ht="45" customHeight="1" x14ac:dyDescent="0.3">
      <c r="A72" s="91"/>
      <c r="B72" s="91"/>
      <c r="C72" s="91"/>
      <c r="D72" s="91"/>
      <c r="E72" s="91"/>
      <c r="F72" s="91"/>
      <c r="G72" s="91"/>
      <c r="H72" s="91"/>
      <c r="I72" s="91"/>
      <c r="J72" s="91"/>
      <c r="K72" s="91"/>
      <c r="L72" s="91"/>
      <c r="M72" s="91"/>
      <c r="N72" s="91"/>
      <c r="O72" s="91"/>
      <c r="P72" s="91"/>
      <c r="Q72" s="91"/>
    </row>
    <row r="73" spans="1:17" ht="45" customHeight="1" x14ac:dyDescent="0.3">
      <c r="A73" s="91"/>
      <c r="B73" s="91"/>
      <c r="C73" s="91"/>
      <c r="D73" s="91"/>
      <c r="E73" s="91"/>
      <c r="F73" s="91"/>
      <c r="G73" s="91"/>
      <c r="H73" s="91"/>
      <c r="I73" s="91"/>
      <c r="J73" s="91"/>
      <c r="K73" s="91"/>
      <c r="L73" s="91"/>
      <c r="M73" s="91"/>
      <c r="N73" s="91"/>
      <c r="O73" s="91"/>
      <c r="P73" s="91"/>
      <c r="Q73" s="91"/>
    </row>
    <row r="74" spans="1:17" ht="45" customHeight="1" x14ac:dyDescent="0.3">
      <c r="A74" s="91"/>
      <c r="B74" s="91"/>
      <c r="C74" s="91"/>
      <c r="D74" s="91"/>
      <c r="E74" s="91"/>
      <c r="F74" s="91"/>
      <c r="G74" s="91"/>
      <c r="H74" s="91"/>
      <c r="I74" s="91"/>
      <c r="J74" s="91"/>
      <c r="K74" s="91"/>
      <c r="L74" s="91"/>
      <c r="M74" s="91"/>
      <c r="N74" s="91"/>
      <c r="O74" s="91"/>
      <c r="P74" s="91"/>
      <c r="Q74" s="91"/>
    </row>
    <row r="75" spans="1:17" ht="45" customHeight="1" x14ac:dyDescent="0.3">
      <c r="A75" s="91"/>
      <c r="B75" s="91"/>
      <c r="C75" s="91"/>
      <c r="D75" s="91"/>
      <c r="E75" s="91"/>
      <c r="F75" s="91"/>
      <c r="G75" s="91"/>
      <c r="H75" s="91"/>
      <c r="I75" s="91"/>
      <c r="J75" s="91"/>
      <c r="K75" s="91"/>
      <c r="L75" s="91"/>
      <c r="M75" s="91"/>
      <c r="N75" s="91"/>
      <c r="O75" s="91"/>
      <c r="P75" s="91"/>
      <c r="Q75" s="91"/>
    </row>
    <row r="76" spans="1:17" ht="45" customHeight="1" x14ac:dyDescent="0.3">
      <c r="A76" s="91"/>
      <c r="B76" s="91"/>
      <c r="C76" s="91"/>
      <c r="D76" s="91"/>
      <c r="E76" s="91"/>
      <c r="F76" s="91"/>
      <c r="G76" s="91"/>
      <c r="H76" s="91"/>
      <c r="I76" s="91"/>
      <c r="J76" s="91"/>
      <c r="K76" s="91"/>
      <c r="L76" s="91"/>
      <c r="M76" s="91"/>
      <c r="N76" s="91"/>
      <c r="O76" s="91"/>
      <c r="P76" s="91"/>
      <c r="Q76" s="91"/>
    </row>
    <row r="77" spans="1:17" ht="45" customHeight="1" x14ac:dyDescent="0.3">
      <c r="A77" s="91"/>
      <c r="B77" s="91"/>
      <c r="C77" s="91"/>
      <c r="D77" s="91"/>
      <c r="E77" s="91"/>
      <c r="F77" s="91"/>
      <c r="G77" s="91"/>
      <c r="H77" s="91"/>
      <c r="I77" s="91"/>
      <c r="J77" s="91"/>
      <c r="K77" s="91"/>
      <c r="L77" s="91"/>
      <c r="M77" s="91"/>
      <c r="N77" s="91"/>
      <c r="O77" s="91"/>
      <c r="P77" s="91"/>
      <c r="Q77" s="91"/>
    </row>
    <row r="78" spans="1:17" ht="45" customHeight="1" x14ac:dyDescent="0.3">
      <c r="A78" s="91"/>
      <c r="B78" s="91"/>
      <c r="C78" s="91"/>
      <c r="D78" s="91"/>
      <c r="E78" s="91"/>
      <c r="F78" s="91"/>
      <c r="G78" s="91"/>
      <c r="H78" s="91"/>
      <c r="I78" s="91"/>
      <c r="J78" s="91"/>
      <c r="K78" s="91"/>
      <c r="L78" s="91"/>
      <c r="M78" s="91"/>
      <c r="N78" s="91"/>
      <c r="O78" s="91"/>
      <c r="P78" s="91"/>
      <c r="Q78" s="91"/>
    </row>
    <row r="79" spans="1:17" ht="45" customHeight="1" x14ac:dyDescent="0.3">
      <c r="A79" s="91"/>
      <c r="B79" s="91"/>
      <c r="C79" s="91"/>
      <c r="D79" s="91"/>
      <c r="E79" s="91"/>
      <c r="F79" s="91"/>
      <c r="G79" s="91"/>
      <c r="H79" s="91"/>
      <c r="I79" s="91"/>
      <c r="J79" s="91"/>
      <c r="K79" s="91"/>
      <c r="L79" s="91"/>
      <c r="M79" s="91"/>
      <c r="N79" s="91"/>
      <c r="O79" s="91"/>
      <c r="P79" s="91"/>
      <c r="Q79" s="91"/>
    </row>
    <row r="80" spans="1:17" ht="45" customHeight="1" x14ac:dyDescent="0.3">
      <c r="A80" s="91"/>
      <c r="B80" s="91"/>
      <c r="C80" s="91"/>
      <c r="D80" s="91"/>
      <c r="E80" s="91"/>
      <c r="F80" s="91"/>
      <c r="G80" s="91"/>
      <c r="H80" s="91"/>
      <c r="I80" s="91"/>
      <c r="J80" s="91"/>
      <c r="K80" s="91"/>
      <c r="L80" s="91"/>
      <c r="M80" s="91"/>
      <c r="N80" s="91"/>
      <c r="O80" s="91"/>
      <c r="P80" s="91"/>
      <c r="Q80" s="91"/>
    </row>
    <row r="81" spans="1:17" ht="45" customHeight="1" x14ac:dyDescent="0.3">
      <c r="A81" s="91"/>
      <c r="B81" s="91"/>
      <c r="C81" s="91"/>
      <c r="D81" s="91"/>
      <c r="E81" s="91"/>
      <c r="F81" s="91"/>
      <c r="G81" s="91"/>
      <c r="H81" s="91"/>
      <c r="I81" s="91"/>
      <c r="J81" s="91"/>
      <c r="K81" s="91"/>
      <c r="L81" s="91"/>
      <c r="M81" s="91"/>
      <c r="N81" s="91"/>
      <c r="O81" s="91"/>
      <c r="P81" s="91"/>
      <c r="Q81" s="91"/>
    </row>
    <row r="82" spans="1:17" ht="45" customHeight="1" x14ac:dyDescent="0.3">
      <c r="A82" s="91"/>
      <c r="B82" s="91"/>
      <c r="C82" s="91"/>
      <c r="D82" s="91"/>
      <c r="E82" s="91"/>
      <c r="F82" s="91"/>
      <c r="G82" s="91"/>
      <c r="H82" s="91"/>
      <c r="I82" s="91"/>
      <c r="J82" s="91"/>
      <c r="K82" s="91"/>
      <c r="L82" s="91"/>
      <c r="M82" s="91"/>
      <c r="N82" s="91"/>
      <c r="O82" s="91"/>
      <c r="P82" s="91"/>
      <c r="Q82" s="91"/>
    </row>
    <row r="83" spans="1:17" ht="45" customHeight="1" x14ac:dyDescent="0.3">
      <c r="A83" s="91"/>
      <c r="B83" s="91"/>
      <c r="C83" s="91"/>
      <c r="D83" s="91"/>
      <c r="E83" s="91"/>
      <c r="F83" s="91"/>
      <c r="G83" s="91"/>
      <c r="H83" s="91"/>
      <c r="I83" s="91"/>
      <c r="J83" s="91"/>
      <c r="K83" s="91"/>
      <c r="L83" s="91"/>
      <c r="M83" s="91"/>
      <c r="N83" s="91"/>
      <c r="O83" s="91"/>
      <c r="P83" s="91"/>
      <c r="Q83" s="91"/>
    </row>
    <row r="84" spans="1:17" ht="45" customHeight="1" x14ac:dyDescent="0.3">
      <c r="A84" s="91"/>
      <c r="B84" s="91"/>
      <c r="C84" s="91"/>
      <c r="D84" s="91"/>
      <c r="E84" s="91"/>
      <c r="F84" s="91"/>
      <c r="G84" s="91"/>
      <c r="H84" s="91"/>
      <c r="I84" s="91"/>
      <c r="J84" s="91"/>
      <c r="K84" s="91"/>
      <c r="L84" s="91"/>
      <c r="M84" s="91"/>
      <c r="N84" s="91"/>
      <c r="O84" s="91"/>
      <c r="P84" s="91"/>
      <c r="Q84" s="91"/>
    </row>
    <row r="85" spans="1:17" ht="45" customHeight="1" x14ac:dyDescent="0.3">
      <c r="A85" s="91"/>
      <c r="B85" s="91"/>
      <c r="C85" s="91"/>
      <c r="D85" s="91"/>
      <c r="E85" s="91"/>
      <c r="F85" s="91"/>
      <c r="G85" s="91"/>
      <c r="H85" s="91"/>
      <c r="I85" s="91"/>
      <c r="J85" s="91"/>
      <c r="K85" s="91"/>
      <c r="L85" s="91"/>
      <c r="M85" s="91"/>
      <c r="N85" s="91"/>
      <c r="O85" s="91"/>
      <c r="P85" s="91"/>
      <c r="Q85" s="91"/>
    </row>
    <row r="86" spans="1:17" ht="45" customHeight="1" x14ac:dyDescent="0.3">
      <c r="A86" s="91"/>
      <c r="B86" s="91"/>
      <c r="C86" s="91"/>
      <c r="D86" s="91"/>
      <c r="E86" s="91"/>
      <c r="F86" s="91"/>
      <c r="G86" s="91"/>
      <c r="H86" s="91"/>
      <c r="I86" s="91"/>
      <c r="J86" s="91"/>
      <c r="K86" s="91"/>
      <c r="L86" s="91"/>
      <c r="M86" s="91"/>
      <c r="N86" s="91"/>
      <c r="O86" s="91"/>
      <c r="P86" s="91"/>
      <c r="Q86" s="91"/>
    </row>
    <row r="87" spans="1:17" ht="45" customHeight="1" x14ac:dyDescent="0.3">
      <c r="A87" s="91"/>
      <c r="B87" s="91"/>
      <c r="C87" s="91"/>
      <c r="D87" s="91"/>
      <c r="E87" s="91"/>
      <c r="F87" s="91"/>
      <c r="G87" s="91"/>
      <c r="H87" s="91"/>
      <c r="I87" s="91"/>
      <c r="J87" s="91"/>
      <c r="K87" s="91"/>
      <c r="L87" s="91"/>
      <c r="M87" s="91"/>
      <c r="N87" s="91"/>
      <c r="O87" s="91"/>
      <c r="P87" s="91"/>
      <c r="Q87" s="91"/>
    </row>
    <row r="88" spans="1:17" ht="45" customHeight="1" x14ac:dyDescent="0.3">
      <c r="A88" s="91"/>
      <c r="B88" s="91"/>
      <c r="C88" s="91"/>
      <c r="D88" s="91"/>
      <c r="E88" s="91"/>
      <c r="F88" s="91"/>
      <c r="G88" s="91"/>
      <c r="H88" s="91"/>
      <c r="I88" s="91"/>
      <c r="J88" s="91"/>
      <c r="K88" s="91"/>
      <c r="L88" s="91"/>
      <c r="M88" s="91"/>
      <c r="N88" s="91"/>
      <c r="O88" s="91"/>
      <c r="P88" s="91"/>
      <c r="Q88" s="91"/>
    </row>
    <row r="89" spans="1:17" ht="45" customHeight="1" x14ac:dyDescent="0.3">
      <c r="A89" s="91"/>
      <c r="B89" s="91"/>
      <c r="C89" s="91"/>
      <c r="D89" s="91"/>
      <c r="E89" s="91"/>
      <c r="F89" s="91"/>
      <c r="G89" s="91"/>
      <c r="H89" s="91"/>
      <c r="I89" s="91"/>
      <c r="J89" s="91"/>
      <c r="K89" s="91"/>
      <c r="L89" s="91"/>
      <c r="M89" s="91"/>
      <c r="N89" s="91"/>
      <c r="O89" s="91"/>
      <c r="P89" s="91"/>
      <c r="Q89" s="91"/>
    </row>
    <row r="90" spans="1:17" ht="45" customHeight="1" x14ac:dyDescent="0.3">
      <c r="A90" s="91"/>
      <c r="B90" s="91"/>
      <c r="C90" s="91"/>
      <c r="D90" s="91"/>
      <c r="E90" s="91"/>
      <c r="F90" s="91"/>
      <c r="G90" s="91"/>
      <c r="H90" s="91"/>
      <c r="I90" s="91"/>
      <c r="J90" s="91"/>
      <c r="K90" s="91"/>
      <c r="L90" s="91"/>
      <c r="M90" s="91"/>
      <c r="N90" s="91"/>
      <c r="O90" s="91"/>
      <c r="P90" s="91"/>
      <c r="Q90" s="91"/>
    </row>
    <row r="91" spans="1:17" ht="45" customHeight="1" x14ac:dyDescent="0.3">
      <c r="A91" s="91"/>
      <c r="B91" s="91"/>
      <c r="C91" s="91"/>
      <c r="D91" s="91"/>
      <c r="E91" s="91"/>
      <c r="F91" s="91"/>
      <c r="G91" s="91"/>
      <c r="H91" s="91"/>
      <c r="I91" s="91"/>
      <c r="J91" s="91"/>
      <c r="K91" s="91"/>
      <c r="L91" s="91"/>
      <c r="M91" s="91"/>
      <c r="N91" s="91"/>
      <c r="O91" s="91"/>
      <c r="P91" s="91"/>
      <c r="Q91" s="91"/>
    </row>
    <row r="92" spans="1:17" ht="45" customHeight="1" x14ac:dyDescent="0.3">
      <c r="A92" s="91"/>
      <c r="B92" s="91"/>
      <c r="C92" s="91"/>
      <c r="D92" s="91"/>
      <c r="E92" s="91"/>
      <c r="F92" s="91"/>
      <c r="G92" s="91"/>
      <c r="H92" s="91"/>
      <c r="I92" s="91"/>
      <c r="J92" s="91"/>
      <c r="K92" s="91"/>
      <c r="L92" s="91"/>
      <c r="M92" s="91"/>
      <c r="N92" s="91"/>
      <c r="O92" s="91"/>
      <c r="P92" s="91"/>
      <c r="Q92" s="91"/>
    </row>
    <row r="93" spans="1:17" ht="45" customHeight="1" x14ac:dyDescent="0.3">
      <c r="A93" s="91"/>
      <c r="B93" s="91"/>
      <c r="C93" s="91"/>
      <c r="D93" s="91"/>
      <c r="E93" s="91"/>
      <c r="F93" s="91"/>
      <c r="G93" s="91"/>
      <c r="H93" s="91"/>
      <c r="I93" s="91"/>
      <c r="J93" s="91"/>
      <c r="K93" s="91"/>
      <c r="L93" s="91"/>
      <c r="M93" s="91"/>
      <c r="N93" s="91"/>
      <c r="O93" s="91"/>
      <c r="P93" s="91"/>
      <c r="Q93" s="91"/>
    </row>
    <row r="94" spans="1:17" ht="45" customHeight="1" x14ac:dyDescent="0.3">
      <c r="A94" s="91"/>
      <c r="B94" s="91"/>
      <c r="C94" s="91"/>
      <c r="D94" s="91"/>
      <c r="E94" s="91"/>
      <c r="F94" s="91"/>
      <c r="G94" s="91"/>
      <c r="H94" s="91"/>
      <c r="I94" s="91"/>
      <c r="J94" s="91"/>
      <c r="K94" s="91"/>
      <c r="L94" s="91"/>
      <c r="M94" s="91"/>
      <c r="N94" s="91"/>
      <c r="O94" s="91"/>
      <c r="P94" s="91"/>
      <c r="Q94" s="91"/>
    </row>
    <row r="95" spans="1:17" ht="45" customHeight="1" x14ac:dyDescent="0.3">
      <c r="A95" s="91"/>
      <c r="B95" s="91"/>
      <c r="C95" s="91"/>
      <c r="D95" s="91"/>
      <c r="E95" s="91"/>
      <c r="F95" s="91"/>
      <c r="G95" s="91"/>
      <c r="H95" s="91"/>
      <c r="I95" s="91"/>
      <c r="J95" s="91"/>
      <c r="K95" s="91"/>
      <c r="L95" s="91"/>
      <c r="M95" s="91"/>
      <c r="N95" s="91"/>
      <c r="O95" s="91"/>
      <c r="P95" s="91"/>
      <c r="Q95" s="91"/>
    </row>
    <row r="96" spans="1:17" ht="45" customHeight="1" x14ac:dyDescent="0.3">
      <c r="A96" s="91"/>
      <c r="B96" s="91"/>
      <c r="C96" s="91"/>
      <c r="D96" s="91"/>
      <c r="E96" s="91"/>
      <c r="F96" s="91"/>
      <c r="G96" s="91"/>
      <c r="H96" s="91"/>
      <c r="I96" s="91"/>
      <c r="J96" s="91"/>
      <c r="K96" s="91"/>
      <c r="L96" s="91"/>
      <c r="M96" s="91"/>
      <c r="N96" s="91"/>
      <c r="O96" s="91"/>
      <c r="P96" s="91"/>
      <c r="Q96" s="91"/>
    </row>
    <row r="97" spans="1:17" ht="45" customHeight="1" x14ac:dyDescent="0.3">
      <c r="A97" s="91"/>
      <c r="B97" s="91"/>
      <c r="C97" s="91"/>
      <c r="D97" s="91"/>
      <c r="E97" s="91"/>
      <c r="F97" s="91"/>
      <c r="G97" s="91"/>
      <c r="H97" s="91"/>
      <c r="I97" s="91"/>
      <c r="J97" s="91"/>
      <c r="K97" s="91"/>
      <c r="L97" s="91"/>
      <c r="M97" s="91"/>
      <c r="N97" s="91"/>
      <c r="O97" s="91"/>
      <c r="P97" s="91"/>
      <c r="Q97" s="91"/>
    </row>
    <row r="98" spans="1:17" ht="45" customHeight="1" x14ac:dyDescent="0.3">
      <c r="A98" s="91"/>
      <c r="B98" s="91"/>
      <c r="C98" s="91"/>
      <c r="D98" s="91"/>
      <c r="E98" s="91"/>
      <c r="F98" s="91"/>
      <c r="G98" s="91"/>
      <c r="H98" s="91"/>
      <c r="I98" s="91"/>
      <c r="J98" s="91"/>
      <c r="K98" s="91"/>
      <c r="L98" s="91"/>
      <c r="M98" s="91"/>
      <c r="N98" s="91"/>
      <c r="O98" s="91"/>
      <c r="P98" s="91"/>
      <c r="Q98" s="91"/>
    </row>
    <row r="99" spans="1:17" ht="45" customHeight="1" x14ac:dyDescent="0.3">
      <c r="A99" s="91"/>
      <c r="B99" s="91"/>
      <c r="C99" s="91"/>
      <c r="D99" s="91"/>
      <c r="E99" s="91"/>
      <c r="F99" s="91"/>
      <c r="G99" s="91"/>
      <c r="H99" s="91"/>
      <c r="I99" s="91"/>
      <c r="J99" s="91"/>
      <c r="K99" s="91"/>
      <c r="L99" s="91"/>
      <c r="M99" s="91"/>
      <c r="N99" s="91"/>
      <c r="O99" s="91"/>
      <c r="P99" s="91"/>
      <c r="Q99" s="91"/>
    </row>
    <row r="100" spans="1:17" ht="45" customHeight="1" x14ac:dyDescent="0.3">
      <c r="A100" s="91"/>
      <c r="B100" s="91"/>
      <c r="C100" s="91"/>
      <c r="D100" s="91"/>
      <c r="E100" s="91"/>
      <c r="F100" s="91"/>
      <c r="G100" s="91"/>
      <c r="H100" s="91"/>
      <c r="I100" s="91"/>
      <c r="J100" s="91"/>
      <c r="K100" s="91"/>
      <c r="L100" s="91"/>
      <c r="M100" s="91"/>
      <c r="N100" s="91"/>
      <c r="O100" s="91"/>
      <c r="P100" s="91"/>
      <c r="Q100" s="91"/>
    </row>
    <row r="101" spans="1:17" ht="45" customHeight="1" x14ac:dyDescent="0.3">
      <c r="A101" s="91"/>
      <c r="B101" s="91"/>
      <c r="C101" s="91"/>
      <c r="D101" s="91"/>
      <c r="E101" s="91"/>
      <c r="F101" s="91"/>
      <c r="G101" s="91"/>
      <c r="H101" s="91"/>
      <c r="I101" s="91"/>
      <c r="J101" s="91"/>
      <c r="K101" s="91"/>
      <c r="L101" s="91"/>
      <c r="M101" s="91"/>
      <c r="N101" s="91"/>
      <c r="O101" s="91"/>
      <c r="P101" s="91"/>
      <c r="Q101" s="91"/>
    </row>
    <row r="102" spans="1:17" ht="45" customHeight="1" x14ac:dyDescent="0.3">
      <c r="A102" s="91"/>
      <c r="B102" s="91"/>
      <c r="C102" s="91"/>
      <c r="D102" s="91"/>
      <c r="E102" s="91"/>
      <c r="F102" s="91"/>
      <c r="G102" s="91"/>
      <c r="H102" s="91"/>
      <c r="I102" s="91"/>
      <c r="J102" s="91"/>
      <c r="K102" s="91"/>
      <c r="L102" s="91"/>
      <c r="M102" s="91"/>
      <c r="N102" s="91"/>
      <c r="O102" s="91"/>
      <c r="P102" s="91"/>
      <c r="Q102" s="91"/>
    </row>
    <row r="103" spans="1:17" ht="45" customHeight="1" x14ac:dyDescent="0.3">
      <c r="A103" s="91"/>
      <c r="B103" s="91"/>
      <c r="C103" s="91"/>
      <c r="D103" s="91"/>
      <c r="E103" s="91"/>
      <c r="F103" s="91"/>
      <c r="G103" s="91"/>
      <c r="H103" s="91"/>
      <c r="I103" s="91"/>
      <c r="J103" s="91"/>
      <c r="K103" s="91"/>
      <c r="L103" s="91"/>
      <c r="M103" s="91"/>
      <c r="N103" s="91"/>
      <c r="O103" s="91"/>
      <c r="P103" s="91"/>
      <c r="Q103" s="91"/>
    </row>
    <row r="104" spans="1:17" ht="45" customHeight="1" x14ac:dyDescent="0.3">
      <c r="A104" s="91"/>
      <c r="B104" s="91"/>
      <c r="C104" s="91"/>
      <c r="D104" s="91"/>
      <c r="E104" s="91"/>
      <c r="F104" s="91"/>
      <c r="G104" s="91"/>
      <c r="H104" s="91"/>
      <c r="I104" s="91"/>
      <c r="J104" s="91"/>
      <c r="K104" s="91"/>
      <c r="L104" s="91"/>
      <c r="M104" s="91"/>
      <c r="N104" s="91"/>
      <c r="O104" s="91"/>
      <c r="P104" s="91"/>
      <c r="Q104" s="91"/>
    </row>
    <row r="105" spans="1:17" ht="45" customHeight="1" x14ac:dyDescent="0.3">
      <c r="A105" s="91"/>
      <c r="B105" s="91"/>
      <c r="C105" s="91"/>
      <c r="D105" s="91"/>
      <c r="E105" s="91"/>
      <c r="F105" s="91"/>
      <c r="G105" s="91"/>
      <c r="H105" s="91"/>
      <c r="I105" s="91"/>
      <c r="J105" s="91"/>
      <c r="K105" s="91"/>
      <c r="L105" s="91"/>
      <c r="M105" s="91"/>
      <c r="N105" s="91"/>
      <c r="O105" s="91"/>
      <c r="P105" s="91"/>
      <c r="Q105" s="91"/>
    </row>
    <row r="106" spans="1:17" ht="45" customHeight="1" x14ac:dyDescent="0.3">
      <c r="A106" s="91"/>
      <c r="B106" s="91"/>
      <c r="C106" s="91"/>
      <c r="D106" s="91"/>
      <c r="E106" s="91"/>
      <c r="F106" s="91"/>
      <c r="G106" s="91"/>
      <c r="H106" s="91"/>
      <c r="I106" s="91"/>
      <c r="J106" s="91"/>
      <c r="K106" s="91"/>
      <c r="L106" s="91"/>
      <c r="M106" s="91"/>
      <c r="N106" s="91"/>
      <c r="O106" s="91"/>
      <c r="P106" s="91"/>
      <c r="Q106" s="91"/>
    </row>
    <row r="107" spans="1:17" ht="45" customHeight="1" x14ac:dyDescent="0.3">
      <c r="A107" s="91"/>
      <c r="B107" s="91"/>
      <c r="C107" s="91"/>
      <c r="D107" s="91"/>
      <c r="E107" s="91"/>
      <c r="F107" s="91"/>
      <c r="G107" s="91"/>
      <c r="H107" s="91"/>
      <c r="I107" s="91"/>
      <c r="J107" s="91"/>
      <c r="K107" s="91"/>
      <c r="L107" s="91"/>
      <c r="M107" s="91"/>
      <c r="N107" s="91"/>
      <c r="O107" s="91"/>
      <c r="P107" s="91"/>
      <c r="Q107" s="91"/>
    </row>
    <row r="108" spans="1:17" ht="45" customHeight="1" x14ac:dyDescent="0.3">
      <c r="A108" s="91"/>
      <c r="B108" s="91"/>
      <c r="C108" s="91"/>
      <c r="D108" s="91"/>
      <c r="E108" s="91"/>
      <c r="F108" s="91"/>
      <c r="G108" s="91"/>
      <c r="H108" s="91"/>
      <c r="I108" s="91"/>
      <c r="J108" s="91"/>
      <c r="K108" s="91"/>
      <c r="L108" s="91"/>
      <c r="M108" s="91"/>
      <c r="N108" s="91"/>
      <c r="O108" s="91"/>
      <c r="P108" s="91"/>
      <c r="Q108" s="91"/>
    </row>
    <row r="109" spans="1:17" ht="45" customHeight="1" x14ac:dyDescent="0.3">
      <c r="A109" s="91"/>
      <c r="B109" s="91"/>
      <c r="C109" s="91"/>
      <c r="D109" s="91"/>
      <c r="E109" s="91"/>
      <c r="F109" s="91"/>
      <c r="G109" s="91"/>
      <c r="H109" s="91"/>
      <c r="I109" s="91"/>
      <c r="J109" s="91"/>
      <c r="K109" s="91"/>
      <c r="L109" s="91"/>
      <c r="M109" s="91"/>
      <c r="N109" s="91"/>
      <c r="O109" s="91"/>
      <c r="P109" s="91"/>
      <c r="Q109" s="91"/>
    </row>
    <row r="110" spans="1:17" ht="45" customHeight="1" x14ac:dyDescent="0.3">
      <c r="A110" s="91"/>
      <c r="B110" s="91"/>
      <c r="C110" s="91"/>
      <c r="D110" s="91"/>
      <c r="E110" s="91"/>
      <c r="F110" s="91"/>
      <c r="G110" s="91"/>
      <c r="H110" s="91"/>
      <c r="I110" s="91"/>
      <c r="J110" s="91"/>
      <c r="K110" s="91"/>
      <c r="L110" s="91"/>
      <c r="M110" s="91"/>
      <c r="N110" s="91"/>
      <c r="O110" s="91"/>
      <c r="P110" s="91"/>
      <c r="Q110" s="91"/>
    </row>
    <row r="111" spans="1:17" ht="45" customHeight="1" x14ac:dyDescent="0.3">
      <c r="A111" s="91"/>
      <c r="B111" s="91"/>
      <c r="C111" s="91"/>
      <c r="D111" s="91"/>
      <c r="E111" s="91"/>
      <c r="F111" s="91"/>
      <c r="G111" s="91"/>
      <c r="H111" s="91"/>
      <c r="I111" s="91"/>
      <c r="J111" s="91"/>
      <c r="K111" s="91"/>
      <c r="L111" s="91"/>
      <c r="M111" s="91"/>
      <c r="N111" s="91"/>
      <c r="O111" s="91"/>
      <c r="P111" s="91"/>
      <c r="Q111" s="91"/>
    </row>
    <row r="112" spans="1:17" ht="45" customHeight="1" x14ac:dyDescent="0.3">
      <c r="A112" s="91"/>
      <c r="B112" s="91"/>
      <c r="C112" s="91"/>
      <c r="D112" s="91"/>
      <c r="E112" s="91"/>
      <c r="F112" s="91"/>
      <c r="G112" s="91"/>
      <c r="H112" s="91"/>
      <c r="I112" s="91"/>
      <c r="J112" s="91"/>
      <c r="K112" s="91"/>
      <c r="L112" s="91"/>
      <c r="M112" s="91"/>
      <c r="N112" s="91"/>
      <c r="O112" s="91"/>
      <c r="P112" s="91"/>
      <c r="Q112" s="91"/>
    </row>
    <row r="113" spans="1:17" ht="45" customHeight="1" x14ac:dyDescent="0.3">
      <c r="A113" s="91"/>
      <c r="B113" s="91"/>
      <c r="C113" s="91"/>
      <c r="D113" s="91"/>
      <c r="E113" s="91"/>
      <c r="F113" s="91"/>
      <c r="G113" s="91"/>
      <c r="H113" s="91"/>
      <c r="I113" s="91"/>
      <c r="J113" s="91"/>
      <c r="K113" s="91"/>
      <c r="L113" s="91"/>
      <c r="M113" s="91"/>
      <c r="N113" s="91"/>
      <c r="O113" s="91"/>
      <c r="P113" s="91"/>
      <c r="Q113" s="91"/>
    </row>
    <row r="114" spans="1:17" ht="45" customHeight="1" x14ac:dyDescent="0.3">
      <c r="A114" s="91"/>
      <c r="B114" s="91"/>
      <c r="C114" s="91"/>
      <c r="D114" s="91"/>
      <c r="E114" s="91"/>
      <c r="F114" s="91"/>
      <c r="G114" s="91"/>
      <c r="H114" s="91"/>
      <c r="I114" s="91"/>
      <c r="J114" s="91"/>
      <c r="K114" s="91"/>
      <c r="L114" s="91"/>
      <c r="M114" s="91"/>
      <c r="N114" s="91"/>
      <c r="O114" s="91"/>
      <c r="P114" s="91"/>
      <c r="Q114" s="91"/>
    </row>
    <row r="115" spans="1:17" ht="45" customHeight="1" x14ac:dyDescent="0.3">
      <c r="A115" s="91"/>
      <c r="B115" s="91"/>
      <c r="C115" s="91"/>
      <c r="D115" s="91"/>
      <c r="E115" s="91"/>
      <c r="F115" s="91"/>
      <c r="G115" s="91"/>
      <c r="H115" s="91"/>
      <c r="I115" s="91"/>
      <c r="J115" s="91"/>
      <c r="K115" s="91"/>
      <c r="L115" s="91"/>
      <c r="M115" s="91"/>
      <c r="N115" s="91"/>
      <c r="O115" s="91"/>
      <c r="P115" s="91"/>
      <c r="Q115" s="91"/>
    </row>
    <row r="116" spans="1:17" ht="45" customHeight="1" x14ac:dyDescent="0.3">
      <c r="A116" s="91"/>
      <c r="B116" s="91"/>
      <c r="C116" s="91"/>
      <c r="D116" s="91"/>
      <c r="E116" s="91"/>
      <c r="F116" s="91"/>
      <c r="G116" s="91"/>
      <c r="H116" s="91"/>
      <c r="I116" s="91"/>
      <c r="J116" s="91"/>
      <c r="K116" s="91"/>
      <c r="L116" s="91"/>
      <c r="M116" s="91"/>
      <c r="N116" s="91"/>
      <c r="O116" s="91"/>
      <c r="P116" s="91"/>
      <c r="Q116" s="91"/>
    </row>
    <row r="117" spans="1:17" ht="45" customHeight="1" x14ac:dyDescent="0.3">
      <c r="A117" s="91"/>
      <c r="B117" s="91"/>
      <c r="C117" s="91"/>
      <c r="D117" s="91"/>
      <c r="E117" s="91"/>
      <c r="F117" s="91"/>
      <c r="G117" s="91"/>
      <c r="H117" s="91"/>
      <c r="I117" s="91"/>
      <c r="J117" s="91"/>
      <c r="K117" s="91"/>
      <c r="L117" s="91"/>
      <c r="M117" s="91"/>
      <c r="N117" s="91"/>
      <c r="O117" s="91"/>
      <c r="P117" s="91"/>
      <c r="Q117" s="91"/>
    </row>
    <row r="118" spans="1:17" ht="45" customHeight="1" x14ac:dyDescent="0.3">
      <c r="A118" s="91"/>
      <c r="B118" s="91"/>
      <c r="C118" s="91"/>
      <c r="D118" s="91"/>
      <c r="E118" s="91"/>
      <c r="F118" s="91"/>
      <c r="G118" s="91"/>
      <c r="H118" s="91"/>
      <c r="I118" s="91"/>
      <c r="J118" s="91"/>
      <c r="K118" s="91"/>
      <c r="L118" s="91"/>
      <c r="M118" s="91"/>
      <c r="N118" s="91"/>
      <c r="O118" s="91"/>
      <c r="P118" s="91"/>
      <c r="Q118" s="91"/>
    </row>
    <row r="119" spans="1:17" ht="45" customHeight="1" x14ac:dyDescent="0.3">
      <c r="A119" s="91"/>
      <c r="B119" s="91"/>
      <c r="C119" s="91"/>
      <c r="D119" s="91"/>
      <c r="E119" s="91"/>
      <c r="F119" s="91"/>
      <c r="G119" s="91"/>
      <c r="H119" s="91"/>
      <c r="I119" s="91"/>
      <c r="J119" s="91"/>
      <c r="K119" s="91"/>
      <c r="L119" s="91"/>
      <c r="M119" s="91"/>
      <c r="N119" s="91"/>
      <c r="O119" s="91"/>
      <c r="P119" s="91"/>
      <c r="Q119" s="91"/>
    </row>
    <row r="120" spans="1:17" ht="45" customHeight="1" x14ac:dyDescent="0.3">
      <c r="A120" s="91"/>
      <c r="B120" s="91"/>
      <c r="C120" s="91"/>
      <c r="D120" s="91"/>
      <c r="E120" s="91"/>
      <c r="F120" s="91"/>
      <c r="G120" s="91"/>
      <c r="H120" s="91"/>
      <c r="I120" s="91"/>
      <c r="J120" s="91"/>
      <c r="K120" s="91"/>
      <c r="L120" s="91"/>
      <c r="M120" s="91"/>
      <c r="N120" s="91"/>
      <c r="O120" s="91"/>
      <c r="P120" s="91"/>
      <c r="Q120" s="91"/>
    </row>
    <row r="121" spans="1:17" ht="45" customHeight="1" x14ac:dyDescent="0.3">
      <c r="A121" s="91"/>
      <c r="B121" s="91"/>
      <c r="C121" s="91"/>
      <c r="D121" s="91"/>
      <c r="E121" s="91"/>
      <c r="F121" s="91"/>
      <c r="G121" s="91"/>
      <c r="H121" s="91"/>
      <c r="I121" s="91"/>
      <c r="J121" s="91"/>
      <c r="K121" s="91"/>
      <c r="L121" s="91"/>
      <c r="M121" s="91"/>
      <c r="N121" s="91"/>
      <c r="O121" s="91"/>
      <c r="P121" s="91"/>
      <c r="Q121" s="91"/>
    </row>
    <row r="122" spans="1:17" ht="45" customHeight="1" x14ac:dyDescent="0.3">
      <c r="A122" s="91"/>
      <c r="B122" s="91"/>
      <c r="C122" s="91"/>
      <c r="D122" s="91"/>
      <c r="E122" s="91"/>
      <c r="F122" s="91"/>
      <c r="G122" s="91"/>
      <c r="H122" s="91"/>
      <c r="I122" s="91"/>
      <c r="J122" s="91"/>
      <c r="K122" s="91"/>
      <c r="L122" s="91"/>
      <c r="M122" s="91"/>
      <c r="N122" s="91"/>
      <c r="O122" s="91"/>
      <c r="P122" s="91"/>
      <c r="Q122" s="91"/>
    </row>
  </sheetData>
  <mergeCells count="12">
    <mergeCell ref="L22:Q22"/>
    <mergeCell ref="A19:A21"/>
    <mergeCell ref="L19:L21"/>
    <mergeCell ref="M19:M21"/>
    <mergeCell ref="A1:Q2"/>
    <mergeCell ref="A3:Q3"/>
    <mergeCell ref="B19:K20"/>
    <mergeCell ref="N20:N21"/>
    <mergeCell ref="O20:O21"/>
    <mergeCell ref="P20:P21"/>
    <mergeCell ref="Q20:Q21"/>
    <mergeCell ref="N19:Q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9"/>
  <sheetViews>
    <sheetView workbookViewId="0">
      <selection activeCell="A15" sqref="A15"/>
    </sheetView>
  </sheetViews>
  <sheetFormatPr defaultRowHeight="14.4" x14ac:dyDescent="0.3"/>
  <cols>
    <col min="1" max="3" width="23.6640625" customWidth="1"/>
    <col min="4" max="9" width="4.6640625" customWidth="1"/>
    <col min="10" max="10" width="15.6640625" customWidth="1"/>
  </cols>
  <sheetData>
    <row r="1" spans="1:10" x14ac:dyDescent="0.3">
      <c r="A1" s="136" t="str">
        <f>contact!B6</f>
        <v>Florida International University</v>
      </c>
      <c r="B1" s="122"/>
      <c r="C1" s="122"/>
      <c r="D1" s="122"/>
      <c r="E1" s="122"/>
      <c r="F1" s="122"/>
      <c r="G1" s="122"/>
      <c r="H1" s="122"/>
      <c r="I1" s="122"/>
      <c r="J1" s="122"/>
    </row>
    <row r="2" spans="1:10" x14ac:dyDescent="0.3">
      <c r="A2" s="136"/>
      <c r="B2" s="122"/>
      <c r="C2" s="122"/>
      <c r="D2" s="122"/>
      <c r="E2" s="122"/>
      <c r="F2" s="122"/>
      <c r="G2" s="122"/>
      <c r="H2" s="122"/>
      <c r="I2" s="122"/>
      <c r="J2" s="122"/>
    </row>
    <row r="3" spans="1:10" x14ac:dyDescent="0.3">
      <c r="A3" s="118" t="s">
        <v>48</v>
      </c>
      <c r="B3" s="118"/>
      <c r="C3" s="118"/>
      <c r="D3" s="118"/>
      <c r="E3" s="118"/>
      <c r="F3" s="118"/>
      <c r="G3" s="118"/>
      <c r="H3" s="118"/>
      <c r="I3" s="118"/>
      <c r="J3" s="118"/>
    </row>
    <row r="5" spans="1:10" x14ac:dyDescent="0.3">
      <c r="A5" s="23" t="s">
        <v>166</v>
      </c>
      <c r="C5" t="s">
        <v>171</v>
      </c>
    </row>
    <row r="6" spans="1:10" x14ac:dyDescent="0.3">
      <c r="A6" t="s">
        <v>172</v>
      </c>
    </row>
    <row r="7" spans="1:10" x14ac:dyDescent="0.3">
      <c r="A7" s="168" t="s">
        <v>167</v>
      </c>
      <c r="B7" s="168" t="s">
        <v>168</v>
      </c>
      <c r="C7" s="168" t="s">
        <v>169</v>
      </c>
      <c r="D7" s="167" t="s">
        <v>173</v>
      </c>
      <c r="E7" s="167"/>
      <c r="F7" s="167"/>
      <c r="G7" s="167"/>
      <c r="H7" s="167"/>
      <c r="I7" s="167"/>
      <c r="J7" s="168" t="s">
        <v>187</v>
      </c>
    </row>
    <row r="8" spans="1:10" x14ac:dyDescent="0.3">
      <c r="A8" s="168"/>
      <c r="B8" s="168"/>
      <c r="C8" s="168"/>
      <c r="D8" s="87">
        <v>1</v>
      </c>
      <c r="E8" s="87">
        <v>2</v>
      </c>
      <c r="F8" s="87">
        <v>3</v>
      </c>
      <c r="G8" s="87">
        <v>4</v>
      </c>
      <c r="H8" s="87" t="s">
        <v>190</v>
      </c>
      <c r="I8" s="87" t="s">
        <v>170</v>
      </c>
      <c r="J8" s="168"/>
    </row>
    <row r="9" spans="1:10" ht="15" thickBot="1" x14ac:dyDescent="0.35">
      <c r="A9" s="164" t="s">
        <v>164</v>
      </c>
      <c r="B9" s="165"/>
      <c r="C9" s="166"/>
      <c r="D9" s="95">
        <f>SUM(D10:D309)</f>
        <v>2</v>
      </c>
      <c r="E9" s="95">
        <f t="shared" ref="E9:J9" si="0">SUM(E10:E309)</f>
        <v>8</v>
      </c>
      <c r="F9" s="95">
        <f t="shared" si="0"/>
        <v>15</v>
      </c>
      <c r="G9" s="95">
        <f>SUM(G10:G309)</f>
        <v>78</v>
      </c>
      <c r="H9" s="95">
        <f t="shared" si="0"/>
        <v>10</v>
      </c>
      <c r="I9" s="95">
        <f t="shared" si="0"/>
        <v>1</v>
      </c>
      <c r="J9" s="95">
        <f t="shared" si="0"/>
        <v>114</v>
      </c>
    </row>
    <row r="10" spans="1:10" ht="15" thickTop="1" x14ac:dyDescent="0.3">
      <c r="A10" s="96" t="s">
        <v>251</v>
      </c>
      <c r="B10" s="96" t="s">
        <v>252</v>
      </c>
      <c r="C10" s="96"/>
      <c r="D10" s="89"/>
      <c r="E10" s="91"/>
      <c r="F10" s="91"/>
      <c r="G10" s="91">
        <v>1</v>
      </c>
      <c r="H10" s="91"/>
      <c r="I10" s="91"/>
      <c r="J10" s="89">
        <v>1</v>
      </c>
    </row>
    <row r="11" spans="1:10" x14ac:dyDescent="0.3">
      <c r="A11" s="97" t="s">
        <v>253</v>
      </c>
      <c r="B11" s="97" t="s">
        <v>254</v>
      </c>
      <c r="C11" s="97"/>
      <c r="D11" s="91"/>
      <c r="E11" s="91"/>
      <c r="F11" s="91"/>
      <c r="G11" s="91">
        <v>1</v>
      </c>
      <c r="H11" s="75"/>
      <c r="I11" s="91"/>
      <c r="J11" s="89">
        <v>1</v>
      </c>
    </row>
    <row r="12" spans="1:10" x14ac:dyDescent="0.3">
      <c r="A12" s="97" t="s">
        <v>255</v>
      </c>
      <c r="B12" s="97" t="s">
        <v>256</v>
      </c>
      <c r="C12" s="97"/>
      <c r="D12" s="91"/>
      <c r="E12" s="91"/>
      <c r="F12" s="91"/>
      <c r="G12" s="91"/>
      <c r="H12" s="91"/>
      <c r="I12" s="91">
        <v>1</v>
      </c>
      <c r="J12" s="89">
        <v>1</v>
      </c>
    </row>
    <row r="13" spans="1:10" x14ac:dyDescent="0.3">
      <c r="A13" s="97" t="s">
        <v>257</v>
      </c>
      <c r="B13" s="97" t="s">
        <v>258</v>
      </c>
      <c r="C13" s="97"/>
      <c r="D13" s="91"/>
      <c r="E13" s="91"/>
      <c r="F13" s="91"/>
      <c r="G13" s="91">
        <v>1</v>
      </c>
      <c r="H13" s="75"/>
      <c r="I13" s="91"/>
      <c r="J13" s="89">
        <v>1</v>
      </c>
    </row>
    <row r="14" spans="1:10" x14ac:dyDescent="0.3">
      <c r="A14" s="97" t="s">
        <v>259</v>
      </c>
      <c r="B14" s="97" t="s">
        <v>260</v>
      </c>
      <c r="C14" s="97"/>
      <c r="D14" s="91"/>
      <c r="E14" s="91"/>
      <c r="F14" s="91"/>
      <c r="G14" s="91">
        <v>1</v>
      </c>
      <c r="H14" s="75"/>
      <c r="I14" s="91"/>
      <c r="J14" s="89">
        <v>1</v>
      </c>
    </row>
    <row r="15" spans="1:10" x14ac:dyDescent="0.3">
      <c r="A15" s="97" t="s">
        <v>261</v>
      </c>
      <c r="B15" s="97" t="s">
        <v>262</v>
      </c>
      <c r="C15" s="97"/>
      <c r="D15" s="91"/>
      <c r="E15" s="91"/>
      <c r="F15" s="91"/>
      <c r="G15" s="91">
        <v>1</v>
      </c>
      <c r="H15" s="75"/>
      <c r="I15" s="91"/>
      <c r="J15" s="89">
        <v>1</v>
      </c>
    </row>
    <row r="16" spans="1:10" x14ac:dyDescent="0.3">
      <c r="A16" s="97" t="s">
        <v>263</v>
      </c>
      <c r="B16" s="97" t="s">
        <v>264</v>
      </c>
      <c r="C16" s="97"/>
      <c r="D16" s="91"/>
      <c r="E16" s="91"/>
      <c r="F16" s="91"/>
      <c r="G16" s="91">
        <v>1</v>
      </c>
      <c r="H16" s="75"/>
      <c r="I16" s="91"/>
      <c r="J16" s="89">
        <v>1</v>
      </c>
    </row>
    <row r="17" spans="1:10" x14ac:dyDescent="0.3">
      <c r="A17" s="97" t="s">
        <v>265</v>
      </c>
      <c r="B17" s="97" t="s">
        <v>360</v>
      </c>
      <c r="C17" s="97"/>
      <c r="D17" s="91"/>
      <c r="E17" s="91"/>
      <c r="F17" s="91"/>
      <c r="G17" s="91">
        <v>1</v>
      </c>
      <c r="H17" s="75"/>
      <c r="I17" s="91"/>
      <c r="J17" s="89">
        <v>1</v>
      </c>
    </row>
    <row r="18" spans="1:10" x14ac:dyDescent="0.3">
      <c r="A18" s="97" t="s">
        <v>266</v>
      </c>
      <c r="B18" s="97" t="s">
        <v>361</v>
      </c>
      <c r="C18" s="97"/>
      <c r="D18" s="91"/>
      <c r="E18" s="91"/>
      <c r="F18" s="91"/>
      <c r="G18" s="75"/>
      <c r="H18" s="91">
        <v>1</v>
      </c>
      <c r="I18" s="91"/>
      <c r="J18" s="89">
        <v>1</v>
      </c>
    </row>
    <row r="19" spans="1:10" x14ac:dyDescent="0.3">
      <c r="A19" s="97" t="s">
        <v>267</v>
      </c>
      <c r="B19" s="97" t="s">
        <v>362</v>
      </c>
      <c r="C19" s="97"/>
      <c r="D19" s="91"/>
      <c r="E19" s="91"/>
      <c r="F19" s="91"/>
      <c r="G19" s="91">
        <v>1</v>
      </c>
      <c r="H19" s="75"/>
      <c r="I19" s="91"/>
      <c r="J19" s="89">
        <v>1</v>
      </c>
    </row>
    <row r="20" spans="1:10" x14ac:dyDescent="0.3">
      <c r="A20" s="97" t="s">
        <v>268</v>
      </c>
      <c r="B20" s="97" t="s">
        <v>363</v>
      </c>
      <c r="C20" s="97"/>
      <c r="D20" s="91"/>
      <c r="E20" s="91"/>
      <c r="F20" s="91"/>
      <c r="G20" s="91">
        <v>1</v>
      </c>
      <c r="H20" s="75"/>
      <c r="I20" s="91"/>
      <c r="J20" s="89">
        <v>1</v>
      </c>
    </row>
    <row r="21" spans="1:10" x14ac:dyDescent="0.3">
      <c r="A21" s="97" t="s">
        <v>269</v>
      </c>
      <c r="B21" s="97" t="s">
        <v>364</v>
      </c>
      <c r="C21" s="97"/>
      <c r="D21" s="91"/>
      <c r="E21" s="91">
        <v>1</v>
      </c>
      <c r="F21" s="75"/>
      <c r="G21" s="91"/>
      <c r="H21" s="91"/>
      <c r="I21" s="91"/>
      <c r="J21" s="89">
        <v>1</v>
      </c>
    </row>
    <row r="22" spans="1:10" x14ac:dyDescent="0.3">
      <c r="A22" s="97" t="s">
        <v>270</v>
      </c>
      <c r="B22" s="97" t="s">
        <v>365</v>
      </c>
      <c r="C22" s="97"/>
      <c r="D22" s="91"/>
      <c r="E22" s="91"/>
      <c r="F22" s="91"/>
      <c r="G22" s="91">
        <v>1</v>
      </c>
      <c r="H22" s="75"/>
      <c r="I22" s="91"/>
      <c r="J22" s="89">
        <v>1</v>
      </c>
    </row>
    <row r="23" spans="1:10" x14ac:dyDescent="0.3">
      <c r="A23" s="97" t="s">
        <v>271</v>
      </c>
      <c r="B23" s="97" t="s">
        <v>366</v>
      </c>
      <c r="C23" s="97"/>
      <c r="D23" s="91"/>
      <c r="E23" s="91">
        <v>1</v>
      </c>
      <c r="F23" s="75"/>
      <c r="G23" s="91"/>
      <c r="H23" s="91"/>
      <c r="I23" s="91"/>
      <c r="J23" s="89">
        <v>1</v>
      </c>
    </row>
    <row r="24" spans="1:10" x14ac:dyDescent="0.3">
      <c r="A24" s="97" t="s">
        <v>272</v>
      </c>
      <c r="B24" s="97" t="s">
        <v>367</v>
      </c>
      <c r="C24" s="97"/>
      <c r="D24" s="91"/>
      <c r="E24" s="91"/>
      <c r="F24" s="91"/>
      <c r="G24" s="91">
        <v>1</v>
      </c>
      <c r="H24" s="75"/>
      <c r="I24" s="91"/>
      <c r="J24" s="89">
        <v>1</v>
      </c>
    </row>
    <row r="25" spans="1:10" x14ac:dyDescent="0.3">
      <c r="A25" s="97" t="s">
        <v>273</v>
      </c>
      <c r="B25" s="97" t="s">
        <v>367</v>
      </c>
      <c r="C25" s="97"/>
      <c r="D25" s="91"/>
      <c r="E25" s="91"/>
      <c r="F25" s="91"/>
      <c r="G25" s="91">
        <v>1</v>
      </c>
      <c r="H25" s="75"/>
      <c r="I25" s="91"/>
      <c r="J25" s="89">
        <v>1</v>
      </c>
    </row>
    <row r="26" spans="1:10" x14ac:dyDescent="0.3">
      <c r="A26" s="97" t="s">
        <v>274</v>
      </c>
      <c r="B26" s="97" t="s">
        <v>368</v>
      </c>
      <c r="C26" s="97"/>
      <c r="D26" s="91"/>
      <c r="E26" s="91"/>
      <c r="F26" s="91">
        <v>1</v>
      </c>
      <c r="G26" s="75"/>
      <c r="H26" s="91"/>
      <c r="I26" s="91"/>
      <c r="J26" s="89">
        <v>1</v>
      </c>
    </row>
    <row r="27" spans="1:10" x14ac:dyDescent="0.3">
      <c r="A27" s="97" t="s">
        <v>275</v>
      </c>
      <c r="B27" s="97" t="s">
        <v>369</v>
      </c>
      <c r="C27" s="97"/>
      <c r="D27" s="91"/>
      <c r="E27" s="91"/>
      <c r="F27" s="91"/>
      <c r="G27" s="91">
        <v>1</v>
      </c>
      <c r="H27" s="75"/>
      <c r="I27" s="91"/>
      <c r="J27" s="89">
        <v>1</v>
      </c>
    </row>
    <row r="28" spans="1:10" x14ac:dyDescent="0.3">
      <c r="A28" s="97" t="s">
        <v>276</v>
      </c>
      <c r="B28" s="97" t="s">
        <v>370</v>
      </c>
      <c r="C28" s="97"/>
      <c r="D28" s="91"/>
      <c r="E28" s="91"/>
      <c r="F28" s="91"/>
      <c r="G28" s="91">
        <v>1</v>
      </c>
      <c r="H28" s="75"/>
      <c r="I28" s="91"/>
      <c r="J28" s="89">
        <v>1</v>
      </c>
    </row>
    <row r="29" spans="1:10" x14ac:dyDescent="0.3">
      <c r="A29" s="97" t="s">
        <v>277</v>
      </c>
      <c r="B29" s="97" t="s">
        <v>371</v>
      </c>
      <c r="C29" s="97"/>
      <c r="D29" s="91"/>
      <c r="E29" s="91"/>
      <c r="F29" s="91"/>
      <c r="G29" s="91">
        <v>1</v>
      </c>
      <c r="H29" s="75"/>
      <c r="I29" s="91"/>
      <c r="J29" s="89">
        <v>1</v>
      </c>
    </row>
    <row r="30" spans="1:10" x14ac:dyDescent="0.3">
      <c r="A30" s="97" t="s">
        <v>278</v>
      </c>
      <c r="B30" s="97" t="s">
        <v>372</v>
      </c>
      <c r="C30" s="97"/>
      <c r="D30" s="91"/>
      <c r="E30" s="91"/>
      <c r="F30" s="91">
        <v>1</v>
      </c>
      <c r="G30" s="75"/>
      <c r="H30" s="91"/>
      <c r="I30" s="91"/>
      <c r="J30" s="89">
        <v>1</v>
      </c>
    </row>
    <row r="31" spans="1:10" x14ac:dyDescent="0.3">
      <c r="A31" s="97" t="s">
        <v>279</v>
      </c>
      <c r="B31" s="97" t="s">
        <v>373</v>
      </c>
      <c r="C31" s="97"/>
      <c r="D31" s="91"/>
      <c r="E31" s="91"/>
      <c r="F31" s="91"/>
      <c r="G31" s="91">
        <v>1</v>
      </c>
      <c r="H31" s="75"/>
      <c r="I31" s="91"/>
      <c r="J31" s="89">
        <v>1</v>
      </c>
    </row>
    <row r="32" spans="1:10" x14ac:dyDescent="0.3">
      <c r="A32" s="97" t="s">
        <v>280</v>
      </c>
      <c r="B32" s="97" t="s">
        <v>374</v>
      </c>
      <c r="C32" s="97"/>
      <c r="D32" s="91"/>
      <c r="E32" s="91"/>
      <c r="F32" s="91"/>
      <c r="G32" s="91">
        <v>1</v>
      </c>
      <c r="H32" s="75"/>
      <c r="I32" s="91"/>
      <c r="J32" s="89">
        <v>1</v>
      </c>
    </row>
    <row r="33" spans="1:10" x14ac:dyDescent="0.3">
      <c r="A33" s="97" t="s">
        <v>281</v>
      </c>
      <c r="B33" s="97" t="s">
        <v>375</v>
      </c>
      <c r="C33" s="97"/>
      <c r="D33" s="91"/>
      <c r="E33" s="91"/>
      <c r="F33" s="91">
        <v>1</v>
      </c>
      <c r="G33" s="75"/>
      <c r="H33" s="91"/>
      <c r="I33" s="91"/>
      <c r="J33" s="89">
        <v>1</v>
      </c>
    </row>
    <row r="34" spans="1:10" x14ac:dyDescent="0.3">
      <c r="A34" s="97" t="s">
        <v>282</v>
      </c>
      <c r="B34" s="97" t="s">
        <v>375</v>
      </c>
      <c r="C34" s="97"/>
      <c r="D34" s="91"/>
      <c r="E34" s="91"/>
      <c r="F34" s="91"/>
      <c r="G34" s="91">
        <v>1</v>
      </c>
      <c r="H34" s="75"/>
      <c r="I34" s="91"/>
      <c r="J34" s="89">
        <v>1</v>
      </c>
    </row>
    <row r="35" spans="1:10" x14ac:dyDescent="0.3">
      <c r="A35" s="97" t="s">
        <v>283</v>
      </c>
      <c r="B35" s="97" t="s">
        <v>376</v>
      </c>
      <c r="C35" s="97"/>
      <c r="D35" s="91"/>
      <c r="E35" s="91"/>
      <c r="F35" s="91"/>
      <c r="G35" s="91">
        <v>1</v>
      </c>
      <c r="H35" s="75"/>
      <c r="I35" s="91"/>
      <c r="J35" s="89">
        <v>1</v>
      </c>
    </row>
    <row r="36" spans="1:10" x14ac:dyDescent="0.3">
      <c r="A36" s="97" t="s">
        <v>284</v>
      </c>
      <c r="B36" s="97" t="s">
        <v>308</v>
      </c>
      <c r="C36" s="97"/>
      <c r="D36" s="91"/>
      <c r="E36" s="91"/>
      <c r="F36" s="91"/>
      <c r="G36" s="91">
        <v>1</v>
      </c>
      <c r="H36" s="75"/>
      <c r="I36" s="91"/>
      <c r="J36" s="89">
        <v>1</v>
      </c>
    </row>
    <row r="37" spans="1:10" x14ac:dyDescent="0.3">
      <c r="A37" s="97" t="s">
        <v>285</v>
      </c>
      <c r="B37" s="97" t="s">
        <v>377</v>
      </c>
      <c r="C37" s="97"/>
      <c r="D37" s="91"/>
      <c r="E37" s="91"/>
      <c r="F37" s="91"/>
      <c r="G37" s="75"/>
      <c r="H37" s="91">
        <v>1</v>
      </c>
      <c r="I37" s="91"/>
      <c r="J37" s="89">
        <v>1</v>
      </c>
    </row>
    <row r="38" spans="1:10" x14ac:dyDescent="0.3">
      <c r="A38" s="97" t="s">
        <v>286</v>
      </c>
      <c r="B38" s="97" t="s">
        <v>378</v>
      </c>
      <c r="C38" s="97"/>
      <c r="D38" s="91"/>
      <c r="E38" s="91"/>
      <c r="F38" s="91"/>
      <c r="G38" s="91">
        <v>1</v>
      </c>
      <c r="H38" s="75"/>
      <c r="I38" s="91"/>
      <c r="J38" s="89">
        <v>1</v>
      </c>
    </row>
    <row r="39" spans="1:10" x14ac:dyDescent="0.3">
      <c r="A39" s="97" t="s">
        <v>287</v>
      </c>
      <c r="B39" s="97" t="s">
        <v>379</v>
      </c>
      <c r="C39" s="97"/>
      <c r="D39" s="91"/>
      <c r="E39" s="91"/>
      <c r="F39" s="91"/>
      <c r="G39" s="91">
        <v>1</v>
      </c>
      <c r="H39" s="75"/>
      <c r="I39" s="91"/>
      <c r="J39" s="89">
        <v>1</v>
      </c>
    </row>
    <row r="40" spans="1:10" x14ac:dyDescent="0.3">
      <c r="A40" s="97" t="s">
        <v>288</v>
      </c>
      <c r="B40" s="97" t="s">
        <v>380</v>
      </c>
      <c r="C40" s="97"/>
      <c r="D40" s="91"/>
      <c r="E40" s="91"/>
      <c r="F40" s="91"/>
      <c r="G40" s="91">
        <v>1</v>
      </c>
      <c r="H40" s="75"/>
      <c r="I40" s="91"/>
      <c r="J40" s="89">
        <v>1</v>
      </c>
    </row>
    <row r="41" spans="1:10" x14ac:dyDescent="0.3">
      <c r="A41" s="97" t="s">
        <v>289</v>
      </c>
      <c r="B41" s="97" t="s">
        <v>381</v>
      </c>
      <c r="C41" s="97"/>
      <c r="D41" s="91"/>
      <c r="E41" s="91"/>
      <c r="F41" s="91"/>
      <c r="G41" s="75"/>
      <c r="H41" s="91">
        <v>1</v>
      </c>
      <c r="I41" s="91"/>
      <c r="J41" s="89">
        <v>1</v>
      </c>
    </row>
    <row r="42" spans="1:10" x14ac:dyDescent="0.3">
      <c r="A42" s="97" t="s">
        <v>290</v>
      </c>
      <c r="B42" s="97" t="s">
        <v>382</v>
      </c>
      <c r="C42" s="97"/>
      <c r="D42" s="91"/>
      <c r="E42" s="91"/>
      <c r="F42" s="91"/>
      <c r="G42" s="91">
        <v>1</v>
      </c>
      <c r="H42" s="75"/>
      <c r="I42" s="91"/>
      <c r="J42" s="89">
        <v>1</v>
      </c>
    </row>
    <row r="43" spans="1:10" x14ac:dyDescent="0.3">
      <c r="A43" s="97" t="s">
        <v>291</v>
      </c>
      <c r="B43" s="97" t="s">
        <v>383</v>
      </c>
      <c r="C43" s="97"/>
      <c r="D43" s="91"/>
      <c r="E43" s="91"/>
      <c r="F43" s="91"/>
      <c r="G43" s="91">
        <v>1</v>
      </c>
      <c r="H43" s="75"/>
      <c r="I43" s="91"/>
      <c r="J43" s="89">
        <v>1</v>
      </c>
    </row>
    <row r="44" spans="1:10" x14ac:dyDescent="0.3">
      <c r="A44" s="97" t="s">
        <v>292</v>
      </c>
      <c r="B44" s="97" t="s">
        <v>383</v>
      </c>
      <c r="C44" s="97"/>
      <c r="D44" s="91"/>
      <c r="E44" s="91"/>
      <c r="F44" s="91"/>
      <c r="G44" s="91">
        <v>1</v>
      </c>
      <c r="H44" s="75"/>
      <c r="I44" s="91"/>
      <c r="J44" s="89">
        <v>1</v>
      </c>
    </row>
    <row r="45" spans="1:10" x14ac:dyDescent="0.3">
      <c r="A45" s="97" t="s">
        <v>293</v>
      </c>
      <c r="B45" s="97" t="s">
        <v>383</v>
      </c>
      <c r="C45" s="97"/>
      <c r="D45" s="91"/>
      <c r="E45" s="91"/>
      <c r="F45" s="91"/>
      <c r="G45" s="91">
        <v>1</v>
      </c>
      <c r="H45" s="75"/>
      <c r="I45" s="91"/>
      <c r="J45" s="89">
        <v>1</v>
      </c>
    </row>
    <row r="46" spans="1:10" x14ac:dyDescent="0.3">
      <c r="A46" s="97" t="s">
        <v>294</v>
      </c>
      <c r="B46" s="97" t="s">
        <v>383</v>
      </c>
      <c r="C46" s="97"/>
      <c r="D46" s="91"/>
      <c r="E46" s="91">
        <v>1</v>
      </c>
      <c r="F46" s="75"/>
      <c r="G46" s="91"/>
      <c r="H46" s="91"/>
      <c r="I46" s="91"/>
      <c r="J46" s="89">
        <v>1</v>
      </c>
    </row>
    <row r="47" spans="1:10" x14ac:dyDescent="0.3">
      <c r="A47" s="97" t="s">
        <v>295</v>
      </c>
      <c r="B47" s="97" t="s">
        <v>384</v>
      </c>
      <c r="C47" s="97"/>
      <c r="D47" s="91"/>
      <c r="E47" s="91"/>
      <c r="F47" s="91"/>
      <c r="G47" s="91">
        <v>1</v>
      </c>
      <c r="H47" s="75"/>
      <c r="I47" s="91"/>
      <c r="J47" s="89">
        <v>1</v>
      </c>
    </row>
    <row r="48" spans="1:10" x14ac:dyDescent="0.3">
      <c r="A48" s="97" t="s">
        <v>296</v>
      </c>
      <c r="B48" s="182" t="s">
        <v>390</v>
      </c>
      <c r="C48" s="97"/>
      <c r="D48" s="91"/>
      <c r="E48" s="91"/>
      <c r="F48" s="91"/>
      <c r="G48" s="91">
        <v>1</v>
      </c>
      <c r="H48" s="75"/>
      <c r="I48" s="91"/>
      <c r="J48" s="89">
        <v>1</v>
      </c>
    </row>
    <row r="49" spans="1:10" x14ac:dyDescent="0.3">
      <c r="A49" s="97" t="s">
        <v>297</v>
      </c>
      <c r="B49" s="97" t="s">
        <v>385</v>
      </c>
      <c r="C49" s="97"/>
      <c r="D49" s="91"/>
      <c r="E49" s="91"/>
      <c r="F49" s="91">
        <v>1</v>
      </c>
      <c r="G49" s="75"/>
      <c r="H49" s="91"/>
      <c r="I49" s="91"/>
      <c r="J49" s="89">
        <v>1</v>
      </c>
    </row>
    <row r="50" spans="1:10" x14ac:dyDescent="0.3">
      <c r="A50" s="97" t="s">
        <v>298</v>
      </c>
      <c r="B50" s="97" t="s">
        <v>386</v>
      </c>
      <c r="C50" s="97"/>
      <c r="D50" s="91"/>
      <c r="E50" s="91"/>
      <c r="F50" s="91"/>
      <c r="G50" s="91">
        <v>1</v>
      </c>
      <c r="H50" s="75"/>
      <c r="I50" s="91"/>
      <c r="J50" s="89">
        <v>1</v>
      </c>
    </row>
    <row r="51" spans="1:10" x14ac:dyDescent="0.3">
      <c r="A51" s="97" t="s">
        <v>299</v>
      </c>
      <c r="B51" s="97" t="s">
        <v>387</v>
      </c>
      <c r="C51" s="97"/>
      <c r="D51" s="91"/>
      <c r="E51" s="91"/>
      <c r="F51" s="91"/>
      <c r="G51" s="91">
        <v>1</v>
      </c>
      <c r="H51" s="75"/>
      <c r="I51" s="91"/>
      <c r="J51" s="89">
        <v>1</v>
      </c>
    </row>
    <row r="52" spans="1:10" x14ac:dyDescent="0.3">
      <c r="A52" s="97" t="s">
        <v>300</v>
      </c>
      <c r="B52" s="97" t="s">
        <v>388</v>
      </c>
      <c r="C52" s="97"/>
      <c r="D52" s="91"/>
      <c r="E52" s="91"/>
      <c r="F52" s="91">
        <v>1</v>
      </c>
      <c r="G52" s="75"/>
      <c r="H52" s="91"/>
      <c r="I52" s="91"/>
      <c r="J52" s="89">
        <v>1</v>
      </c>
    </row>
    <row r="53" spans="1:10" x14ac:dyDescent="0.3">
      <c r="A53" s="97" t="s">
        <v>301</v>
      </c>
      <c r="B53" s="97" t="s">
        <v>389</v>
      </c>
      <c r="C53" s="97"/>
      <c r="D53" s="91"/>
      <c r="E53" s="91"/>
      <c r="F53" s="91"/>
      <c r="G53" s="91">
        <v>1</v>
      </c>
      <c r="H53" s="75"/>
      <c r="I53" s="91"/>
      <c r="J53" s="89">
        <v>1</v>
      </c>
    </row>
    <row r="54" spans="1:10" x14ac:dyDescent="0.3">
      <c r="A54" s="97" t="s">
        <v>302</v>
      </c>
      <c r="B54" s="97" t="s">
        <v>391</v>
      </c>
      <c r="C54" s="97"/>
      <c r="D54" s="91"/>
      <c r="E54" s="91"/>
      <c r="F54" s="91"/>
      <c r="G54" s="91">
        <v>1</v>
      </c>
      <c r="H54" s="75"/>
      <c r="I54" s="91"/>
      <c r="J54" s="89">
        <v>1</v>
      </c>
    </row>
    <row r="55" spans="1:10" x14ac:dyDescent="0.3">
      <c r="A55" s="97" t="s">
        <v>303</v>
      </c>
      <c r="B55" s="97" t="s">
        <v>392</v>
      </c>
      <c r="C55" s="97"/>
      <c r="D55" s="91"/>
      <c r="E55" s="91"/>
      <c r="F55" s="91">
        <v>1</v>
      </c>
      <c r="G55" s="75"/>
      <c r="H55" s="91"/>
      <c r="I55" s="91"/>
      <c r="J55" s="89">
        <v>1</v>
      </c>
    </row>
    <row r="56" spans="1:10" x14ac:dyDescent="0.3">
      <c r="A56" s="97" t="s">
        <v>304</v>
      </c>
      <c r="B56" s="97" t="s">
        <v>393</v>
      </c>
      <c r="C56" s="97"/>
      <c r="D56" s="91"/>
      <c r="E56" s="91"/>
      <c r="F56" s="91"/>
      <c r="G56" s="91">
        <v>1</v>
      </c>
      <c r="H56" s="75"/>
      <c r="I56" s="91"/>
      <c r="J56" s="89">
        <v>1</v>
      </c>
    </row>
    <row r="57" spans="1:10" x14ac:dyDescent="0.3">
      <c r="A57" s="97" t="s">
        <v>305</v>
      </c>
      <c r="B57" s="97" t="s">
        <v>394</v>
      </c>
      <c r="C57" s="97"/>
      <c r="D57" s="91"/>
      <c r="E57" s="91"/>
      <c r="F57" s="91"/>
      <c r="G57" s="91">
        <v>1</v>
      </c>
      <c r="H57" s="75"/>
      <c r="I57" s="91"/>
      <c r="J57" s="89">
        <v>1</v>
      </c>
    </row>
    <row r="58" spans="1:10" x14ac:dyDescent="0.3">
      <c r="A58" s="97" t="s">
        <v>306</v>
      </c>
      <c r="B58" s="97" t="s">
        <v>395</v>
      </c>
      <c r="C58" s="97"/>
      <c r="D58" s="91"/>
      <c r="E58" s="91"/>
      <c r="F58" s="91"/>
      <c r="G58" s="91">
        <v>1</v>
      </c>
      <c r="H58" s="75"/>
      <c r="I58" s="91"/>
      <c r="J58" s="89">
        <v>1</v>
      </c>
    </row>
    <row r="59" spans="1:10" x14ac:dyDescent="0.3">
      <c r="A59" s="97" t="s">
        <v>305</v>
      </c>
      <c r="B59" s="97" t="s">
        <v>396</v>
      </c>
      <c r="C59" s="97"/>
      <c r="D59" s="91"/>
      <c r="E59" s="91"/>
      <c r="F59" s="91"/>
      <c r="G59" s="91">
        <v>1</v>
      </c>
      <c r="H59" s="75"/>
      <c r="I59" s="91"/>
      <c r="J59" s="89">
        <v>1</v>
      </c>
    </row>
    <row r="60" spans="1:10" x14ac:dyDescent="0.3">
      <c r="A60" s="97" t="s">
        <v>269</v>
      </c>
      <c r="B60" s="97" t="s">
        <v>397</v>
      </c>
      <c r="C60" s="97"/>
      <c r="D60" s="91"/>
      <c r="E60" s="91"/>
      <c r="F60" s="91">
        <v>1</v>
      </c>
      <c r="G60" s="75"/>
      <c r="H60" s="91"/>
      <c r="I60" s="91"/>
      <c r="J60" s="89">
        <v>1</v>
      </c>
    </row>
    <row r="61" spans="1:10" x14ac:dyDescent="0.3">
      <c r="A61" s="97" t="s">
        <v>307</v>
      </c>
      <c r="B61" s="97" t="s">
        <v>398</v>
      </c>
      <c r="C61" s="97"/>
      <c r="D61" s="91"/>
      <c r="E61" s="91"/>
      <c r="F61" s="91">
        <v>1</v>
      </c>
      <c r="G61" s="75"/>
      <c r="H61" s="91"/>
      <c r="I61" s="91"/>
      <c r="J61" s="89">
        <v>1</v>
      </c>
    </row>
    <row r="62" spans="1:10" x14ac:dyDescent="0.3">
      <c r="A62" s="97" t="s">
        <v>308</v>
      </c>
      <c r="B62" s="97" t="s">
        <v>399</v>
      </c>
      <c r="C62" s="97"/>
      <c r="D62" s="91"/>
      <c r="E62" s="91"/>
      <c r="F62" s="91"/>
      <c r="G62" s="91">
        <v>1</v>
      </c>
      <c r="H62" s="75"/>
      <c r="I62" s="91"/>
      <c r="J62" s="89">
        <v>1</v>
      </c>
    </row>
    <row r="63" spans="1:10" x14ac:dyDescent="0.3">
      <c r="A63" s="97" t="s">
        <v>302</v>
      </c>
      <c r="B63" s="97" t="s">
        <v>400</v>
      </c>
      <c r="C63" s="97"/>
      <c r="D63" s="91"/>
      <c r="E63" s="91"/>
      <c r="F63" s="91"/>
      <c r="G63" s="91">
        <v>1</v>
      </c>
      <c r="H63" s="75"/>
      <c r="I63" s="91"/>
      <c r="J63" s="89">
        <v>1</v>
      </c>
    </row>
    <row r="64" spans="1:10" x14ac:dyDescent="0.3">
      <c r="A64" s="97" t="s">
        <v>309</v>
      </c>
      <c r="B64" s="97" t="s">
        <v>401</v>
      </c>
      <c r="C64" s="97"/>
      <c r="D64" s="91"/>
      <c r="E64" s="91"/>
      <c r="F64" s="91"/>
      <c r="G64" s="91">
        <v>1</v>
      </c>
      <c r="H64" s="75"/>
      <c r="I64" s="91"/>
      <c r="J64" s="89">
        <v>1</v>
      </c>
    </row>
    <row r="65" spans="1:10" x14ac:dyDescent="0.3">
      <c r="A65" s="97" t="s">
        <v>310</v>
      </c>
      <c r="B65" s="97" t="s">
        <v>402</v>
      </c>
      <c r="C65" s="97"/>
      <c r="D65" s="91"/>
      <c r="E65" s="91"/>
      <c r="F65" s="91">
        <v>1</v>
      </c>
      <c r="G65" s="75"/>
      <c r="H65" s="91"/>
      <c r="I65" s="91"/>
      <c r="J65" s="89">
        <v>1</v>
      </c>
    </row>
    <row r="66" spans="1:10" x14ac:dyDescent="0.3">
      <c r="A66" s="97" t="s">
        <v>311</v>
      </c>
      <c r="B66" s="97" t="s">
        <v>403</v>
      </c>
      <c r="C66" s="97"/>
      <c r="D66" s="91"/>
      <c r="E66" s="91"/>
      <c r="F66" s="91"/>
      <c r="G66" s="91">
        <v>1</v>
      </c>
      <c r="H66" s="75"/>
      <c r="I66" s="91"/>
      <c r="J66" s="89">
        <v>1</v>
      </c>
    </row>
    <row r="67" spans="1:10" x14ac:dyDescent="0.3">
      <c r="A67" s="97" t="s">
        <v>312</v>
      </c>
      <c r="B67" s="97" t="s">
        <v>404</v>
      </c>
      <c r="C67" s="97"/>
      <c r="D67" s="91"/>
      <c r="E67" s="91"/>
      <c r="F67" s="91"/>
      <c r="G67" s="91">
        <v>1</v>
      </c>
      <c r="H67" s="75"/>
      <c r="I67" s="91"/>
      <c r="J67" s="89">
        <v>1</v>
      </c>
    </row>
    <row r="68" spans="1:10" x14ac:dyDescent="0.3">
      <c r="A68" s="97" t="s">
        <v>313</v>
      </c>
      <c r="B68" s="97" t="s">
        <v>405</v>
      </c>
      <c r="C68" s="97"/>
      <c r="D68" s="91"/>
      <c r="E68" s="91"/>
      <c r="F68" s="91"/>
      <c r="G68" s="75"/>
      <c r="H68" s="91">
        <v>1</v>
      </c>
      <c r="I68" s="91"/>
      <c r="J68" s="89">
        <v>1</v>
      </c>
    </row>
    <row r="69" spans="1:10" x14ac:dyDescent="0.3">
      <c r="A69" s="97" t="s">
        <v>314</v>
      </c>
      <c r="B69" s="97" t="s">
        <v>406</v>
      </c>
      <c r="C69" s="97"/>
      <c r="D69" s="91"/>
      <c r="E69" s="91"/>
      <c r="F69" s="91"/>
      <c r="G69" s="91">
        <v>1</v>
      </c>
      <c r="H69" s="75"/>
      <c r="I69" s="91"/>
      <c r="J69" s="89">
        <v>1</v>
      </c>
    </row>
    <row r="70" spans="1:10" x14ac:dyDescent="0.3">
      <c r="A70" s="97" t="s">
        <v>315</v>
      </c>
      <c r="B70" s="97" t="s">
        <v>407</v>
      </c>
      <c r="C70" s="97"/>
      <c r="D70" s="91"/>
      <c r="E70" s="91"/>
      <c r="F70" s="91"/>
      <c r="G70" s="91">
        <v>1</v>
      </c>
      <c r="H70" s="75"/>
      <c r="I70" s="91"/>
      <c r="J70" s="89">
        <v>1</v>
      </c>
    </row>
    <row r="71" spans="1:10" x14ac:dyDescent="0.3">
      <c r="A71" s="97" t="s">
        <v>316</v>
      </c>
      <c r="B71" s="97" t="s">
        <v>408</v>
      </c>
      <c r="C71" s="97"/>
      <c r="D71" s="91"/>
      <c r="E71" s="91"/>
      <c r="F71" s="91">
        <v>1</v>
      </c>
      <c r="G71" s="75"/>
      <c r="H71" s="91"/>
      <c r="I71" s="91"/>
      <c r="J71" s="89">
        <v>1</v>
      </c>
    </row>
    <row r="72" spans="1:10" x14ac:dyDescent="0.3">
      <c r="A72" s="97" t="s">
        <v>317</v>
      </c>
      <c r="B72" s="97" t="s">
        <v>409</v>
      </c>
      <c r="C72" s="97"/>
      <c r="D72" s="91"/>
      <c r="E72" s="91"/>
      <c r="F72" s="91"/>
      <c r="G72" s="91">
        <v>1</v>
      </c>
      <c r="H72" s="75"/>
      <c r="I72" s="91"/>
      <c r="J72" s="89">
        <v>1</v>
      </c>
    </row>
    <row r="73" spans="1:10" x14ac:dyDescent="0.3">
      <c r="A73" s="97" t="s">
        <v>318</v>
      </c>
      <c r="B73" s="97" t="s">
        <v>410</v>
      </c>
      <c r="C73" s="97"/>
      <c r="D73" s="91"/>
      <c r="E73" s="91"/>
      <c r="F73" s="91"/>
      <c r="G73" s="91">
        <v>1</v>
      </c>
      <c r="H73" s="75"/>
      <c r="I73" s="91"/>
      <c r="J73" s="89">
        <v>1</v>
      </c>
    </row>
    <row r="74" spans="1:10" x14ac:dyDescent="0.3">
      <c r="A74" s="97" t="s">
        <v>319</v>
      </c>
      <c r="B74" s="97" t="s">
        <v>411</v>
      </c>
      <c r="C74" s="97"/>
      <c r="D74" s="91"/>
      <c r="E74" s="91">
        <v>1</v>
      </c>
      <c r="F74" s="75"/>
      <c r="G74" s="91"/>
      <c r="H74" s="91"/>
      <c r="I74" s="91"/>
      <c r="J74" s="89">
        <v>1</v>
      </c>
    </row>
    <row r="75" spans="1:10" x14ac:dyDescent="0.3">
      <c r="A75" s="97" t="s">
        <v>320</v>
      </c>
      <c r="B75" s="97" t="s">
        <v>412</v>
      </c>
      <c r="C75" s="97"/>
      <c r="D75" s="91"/>
      <c r="E75" s="91">
        <v>1</v>
      </c>
      <c r="F75" s="75"/>
      <c r="G75" s="91"/>
      <c r="H75" s="91"/>
      <c r="I75" s="91"/>
      <c r="J75" s="89">
        <v>1</v>
      </c>
    </row>
    <row r="76" spans="1:10" x14ac:dyDescent="0.3">
      <c r="A76" s="97" t="s">
        <v>321</v>
      </c>
      <c r="B76" s="97" t="s">
        <v>413</v>
      </c>
      <c r="C76" s="97"/>
      <c r="D76" s="91"/>
      <c r="E76" s="91"/>
      <c r="F76" s="91"/>
      <c r="G76" s="91">
        <v>1</v>
      </c>
      <c r="H76" s="75"/>
      <c r="I76" s="91"/>
      <c r="J76" s="89">
        <v>1</v>
      </c>
    </row>
    <row r="77" spans="1:10" x14ac:dyDescent="0.3">
      <c r="A77" s="97" t="s">
        <v>320</v>
      </c>
      <c r="B77" s="97" t="s">
        <v>414</v>
      </c>
      <c r="C77" s="97"/>
      <c r="D77" s="91"/>
      <c r="E77" s="91"/>
      <c r="F77" s="91"/>
      <c r="G77" s="91">
        <v>1</v>
      </c>
      <c r="H77" s="75"/>
      <c r="I77" s="91"/>
      <c r="J77" s="89">
        <v>1</v>
      </c>
    </row>
    <row r="78" spans="1:10" x14ac:dyDescent="0.3">
      <c r="A78" s="97" t="s">
        <v>322</v>
      </c>
      <c r="B78" s="97" t="s">
        <v>415</v>
      </c>
      <c r="C78" s="97"/>
      <c r="D78" s="91"/>
      <c r="E78" s="91"/>
      <c r="F78" s="91"/>
      <c r="G78" s="91">
        <v>1</v>
      </c>
      <c r="H78" s="75"/>
      <c r="I78" s="91"/>
      <c r="J78" s="89">
        <v>1</v>
      </c>
    </row>
    <row r="79" spans="1:10" x14ac:dyDescent="0.3">
      <c r="A79" s="97" t="s">
        <v>323</v>
      </c>
      <c r="B79" s="97" t="s">
        <v>416</v>
      </c>
      <c r="C79" s="97"/>
      <c r="D79" s="91"/>
      <c r="E79" s="91">
        <v>1</v>
      </c>
      <c r="G79" s="91"/>
      <c r="H79" s="91"/>
      <c r="I79" s="91"/>
      <c r="J79" s="89">
        <v>1</v>
      </c>
    </row>
    <row r="80" spans="1:10" x14ac:dyDescent="0.3">
      <c r="A80" s="97" t="s">
        <v>251</v>
      </c>
      <c r="B80" s="97" t="s">
        <v>417</v>
      </c>
      <c r="C80" s="97"/>
      <c r="D80" s="91"/>
      <c r="E80" s="91"/>
      <c r="F80" s="91"/>
      <c r="G80" s="91">
        <v>1</v>
      </c>
      <c r="H80" s="75"/>
      <c r="I80" s="91"/>
      <c r="J80" s="89">
        <v>1</v>
      </c>
    </row>
    <row r="81" spans="1:10" x14ac:dyDescent="0.3">
      <c r="A81" s="97" t="s">
        <v>324</v>
      </c>
      <c r="B81" s="97" t="s">
        <v>418</v>
      </c>
      <c r="C81" s="97"/>
      <c r="D81" s="91"/>
      <c r="E81" s="91"/>
      <c r="F81" s="91"/>
      <c r="G81" s="91">
        <v>1</v>
      </c>
      <c r="H81" s="75"/>
      <c r="I81" s="91"/>
      <c r="J81" s="89">
        <v>1</v>
      </c>
    </row>
    <row r="82" spans="1:10" x14ac:dyDescent="0.3">
      <c r="A82" s="97" t="s">
        <v>325</v>
      </c>
      <c r="B82" s="97" t="s">
        <v>419</v>
      </c>
      <c r="C82" s="97"/>
      <c r="D82" s="91"/>
      <c r="E82" s="91"/>
      <c r="F82" s="91"/>
      <c r="G82" s="91">
        <v>1</v>
      </c>
      <c r="H82" s="75"/>
      <c r="I82" s="91"/>
      <c r="J82" s="89">
        <v>1</v>
      </c>
    </row>
    <row r="83" spans="1:10" x14ac:dyDescent="0.3">
      <c r="A83" s="97" t="s">
        <v>326</v>
      </c>
      <c r="B83" s="97" t="s">
        <v>420</v>
      </c>
      <c r="C83" s="97"/>
      <c r="D83" s="91"/>
      <c r="E83" s="91">
        <v>1</v>
      </c>
      <c r="G83" s="91"/>
      <c r="H83" s="91"/>
      <c r="I83" s="91"/>
      <c r="J83" s="89">
        <v>1</v>
      </c>
    </row>
    <row r="84" spans="1:10" x14ac:dyDescent="0.3">
      <c r="A84" s="97" t="s">
        <v>327</v>
      </c>
      <c r="B84" s="97" t="s">
        <v>421</v>
      </c>
      <c r="C84" s="97"/>
      <c r="D84" s="91"/>
      <c r="E84" s="91"/>
      <c r="F84" s="91"/>
      <c r="G84" s="91">
        <v>1</v>
      </c>
      <c r="H84" s="75"/>
      <c r="I84" s="91"/>
      <c r="J84" s="89">
        <v>1</v>
      </c>
    </row>
    <row r="85" spans="1:10" x14ac:dyDescent="0.3">
      <c r="A85" s="97" t="s">
        <v>328</v>
      </c>
      <c r="B85" s="97" t="s">
        <v>422</v>
      </c>
      <c r="C85" s="97"/>
      <c r="D85" s="91"/>
      <c r="E85" s="91"/>
      <c r="F85" s="91"/>
      <c r="G85" s="91">
        <v>1</v>
      </c>
      <c r="H85" s="75"/>
      <c r="I85" s="91"/>
      <c r="J85" s="89">
        <v>1</v>
      </c>
    </row>
    <row r="86" spans="1:10" x14ac:dyDescent="0.3">
      <c r="A86" s="97" t="s">
        <v>329</v>
      </c>
      <c r="B86" s="97" t="s">
        <v>260</v>
      </c>
      <c r="C86" s="97"/>
      <c r="D86" s="91"/>
      <c r="E86" s="91"/>
      <c r="F86" s="91"/>
      <c r="G86" s="91">
        <v>1</v>
      </c>
      <c r="H86" s="75"/>
      <c r="I86" s="91"/>
      <c r="J86" s="89">
        <v>1</v>
      </c>
    </row>
    <row r="87" spans="1:10" x14ac:dyDescent="0.3">
      <c r="A87" s="97" t="s">
        <v>269</v>
      </c>
      <c r="B87" s="97" t="s">
        <v>260</v>
      </c>
      <c r="C87" s="97"/>
      <c r="D87" s="91"/>
      <c r="E87" s="91"/>
      <c r="F87" s="91"/>
      <c r="G87" s="91">
        <v>1</v>
      </c>
      <c r="H87" s="75"/>
      <c r="I87" s="91"/>
      <c r="J87" s="89">
        <v>1</v>
      </c>
    </row>
    <row r="88" spans="1:10" x14ac:dyDescent="0.3">
      <c r="A88" s="97" t="s">
        <v>330</v>
      </c>
      <c r="B88" s="97" t="s">
        <v>423</v>
      </c>
      <c r="C88" s="97"/>
      <c r="D88" s="91"/>
      <c r="E88" s="91"/>
      <c r="F88" s="91"/>
      <c r="G88" s="75"/>
      <c r="H88" s="91">
        <v>1</v>
      </c>
      <c r="I88" s="91"/>
      <c r="J88" s="89">
        <v>1</v>
      </c>
    </row>
    <row r="89" spans="1:10" x14ac:dyDescent="0.3">
      <c r="A89" s="97" t="s">
        <v>331</v>
      </c>
      <c r="B89" s="97" t="s">
        <v>423</v>
      </c>
      <c r="C89" s="97"/>
      <c r="D89" s="91"/>
      <c r="E89" s="91"/>
      <c r="F89" s="91"/>
      <c r="G89" s="75"/>
      <c r="H89" s="91">
        <v>1</v>
      </c>
      <c r="I89" s="91"/>
      <c r="J89" s="89">
        <v>1</v>
      </c>
    </row>
    <row r="90" spans="1:10" x14ac:dyDescent="0.3">
      <c r="A90" s="97" t="s">
        <v>332</v>
      </c>
      <c r="B90" s="97" t="s">
        <v>424</v>
      </c>
      <c r="C90" s="97"/>
      <c r="D90" s="91"/>
      <c r="E90" s="91"/>
      <c r="F90" s="91"/>
      <c r="G90" s="91">
        <v>1</v>
      </c>
      <c r="H90" s="75"/>
      <c r="I90" s="91"/>
      <c r="J90" s="89">
        <v>1</v>
      </c>
    </row>
    <row r="91" spans="1:10" x14ac:dyDescent="0.3">
      <c r="A91" s="97" t="s">
        <v>333</v>
      </c>
      <c r="B91" s="97" t="s">
        <v>425</v>
      </c>
      <c r="C91" s="97"/>
      <c r="D91" s="91"/>
      <c r="E91" s="91"/>
      <c r="F91" s="91"/>
      <c r="G91" s="91">
        <v>1</v>
      </c>
      <c r="H91" s="75"/>
      <c r="I91" s="91"/>
      <c r="J91" s="89">
        <v>1</v>
      </c>
    </row>
    <row r="92" spans="1:10" x14ac:dyDescent="0.3">
      <c r="A92" s="97" t="s">
        <v>334</v>
      </c>
      <c r="B92" s="97" t="s">
        <v>426</v>
      </c>
      <c r="C92" s="97"/>
      <c r="D92" s="91"/>
      <c r="E92" s="91"/>
      <c r="F92" s="91"/>
      <c r="G92" s="91">
        <v>1</v>
      </c>
      <c r="H92" s="75"/>
      <c r="I92" s="91"/>
      <c r="J92" s="89">
        <v>1</v>
      </c>
    </row>
    <row r="93" spans="1:10" x14ac:dyDescent="0.3">
      <c r="A93" s="97" t="s">
        <v>335</v>
      </c>
      <c r="B93" s="97" t="s">
        <v>426</v>
      </c>
      <c r="C93" s="97"/>
      <c r="D93" s="91"/>
      <c r="E93" s="91"/>
      <c r="F93" s="91"/>
      <c r="G93" s="91">
        <v>1</v>
      </c>
      <c r="H93" s="75"/>
      <c r="I93" s="91"/>
      <c r="J93" s="89">
        <v>1</v>
      </c>
    </row>
    <row r="94" spans="1:10" x14ac:dyDescent="0.3">
      <c r="A94" s="97" t="s">
        <v>336</v>
      </c>
      <c r="B94" s="97" t="s">
        <v>427</v>
      </c>
      <c r="C94" s="97"/>
      <c r="D94" s="91"/>
      <c r="E94" s="91"/>
      <c r="F94" s="91"/>
      <c r="G94" s="91">
        <v>1</v>
      </c>
      <c r="H94" s="75"/>
      <c r="I94" s="91"/>
      <c r="J94" s="89">
        <v>1</v>
      </c>
    </row>
    <row r="95" spans="1:10" x14ac:dyDescent="0.3">
      <c r="A95" s="97" t="s">
        <v>337</v>
      </c>
      <c r="B95" s="97" t="s">
        <v>428</v>
      </c>
      <c r="C95" s="97"/>
      <c r="D95" s="91"/>
      <c r="E95" s="91"/>
      <c r="F95" s="91">
        <v>1</v>
      </c>
      <c r="G95" s="75"/>
      <c r="H95" s="91"/>
      <c r="I95" s="91"/>
      <c r="J95" s="89">
        <v>1</v>
      </c>
    </row>
    <row r="96" spans="1:10" x14ac:dyDescent="0.3">
      <c r="A96" s="97" t="s">
        <v>338</v>
      </c>
      <c r="B96" s="97" t="s">
        <v>429</v>
      </c>
      <c r="C96" s="97"/>
      <c r="D96" s="91"/>
      <c r="E96" s="91"/>
      <c r="F96" s="91"/>
      <c r="G96" s="91"/>
      <c r="H96" s="91">
        <v>1</v>
      </c>
      <c r="I96" s="91"/>
      <c r="J96" s="89">
        <v>1</v>
      </c>
    </row>
    <row r="97" spans="1:10" x14ac:dyDescent="0.3">
      <c r="A97" s="97" t="s">
        <v>339</v>
      </c>
      <c r="B97" s="97" t="s">
        <v>430</v>
      </c>
      <c r="C97" s="97"/>
      <c r="D97" s="91"/>
      <c r="E97" s="91"/>
      <c r="F97" s="91">
        <v>1</v>
      </c>
      <c r="G97" s="75"/>
      <c r="H97" s="91"/>
      <c r="I97" s="91"/>
      <c r="J97" s="89">
        <v>1</v>
      </c>
    </row>
    <row r="98" spans="1:10" x14ac:dyDescent="0.3">
      <c r="A98" s="97" t="s">
        <v>340</v>
      </c>
      <c r="B98" s="97" t="s">
        <v>431</v>
      </c>
      <c r="C98" s="97"/>
      <c r="D98" s="91"/>
      <c r="E98" s="91"/>
      <c r="F98" s="91"/>
      <c r="G98" s="91">
        <v>1</v>
      </c>
      <c r="H98" s="75"/>
      <c r="I98" s="91"/>
      <c r="J98" s="89">
        <v>1</v>
      </c>
    </row>
    <row r="99" spans="1:10" x14ac:dyDescent="0.3">
      <c r="A99" s="97" t="s">
        <v>341</v>
      </c>
      <c r="B99" s="97" t="s">
        <v>432</v>
      </c>
      <c r="C99" s="97"/>
      <c r="D99" s="91"/>
      <c r="E99" s="91"/>
      <c r="F99" s="91"/>
      <c r="G99" s="91">
        <v>1</v>
      </c>
      <c r="H99" s="75"/>
      <c r="I99" s="91"/>
      <c r="J99" s="89">
        <v>1</v>
      </c>
    </row>
    <row r="100" spans="1:10" x14ac:dyDescent="0.3">
      <c r="A100" s="97" t="s">
        <v>342</v>
      </c>
      <c r="B100" s="97" t="s">
        <v>433</v>
      </c>
      <c r="C100" s="97"/>
      <c r="D100" s="91"/>
      <c r="E100" s="91"/>
      <c r="F100" s="91"/>
      <c r="G100" s="91">
        <v>1</v>
      </c>
      <c r="H100" s="75"/>
      <c r="I100" s="91"/>
      <c r="J100" s="89">
        <v>1</v>
      </c>
    </row>
    <row r="101" spans="1:10" x14ac:dyDescent="0.3">
      <c r="A101" s="97" t="s">
        <v>343</v>
      </c>
      <c r="B101" s="97" t="s">
        <v>434</v>
      </c>
      <c r="C101" s="97"/>
      <c r="D101" s="91"/>
      <c r="E101" s="91"/>
      <c r="F101" s="91"/>
      <c r="G101" s="75"/>
      <c r="H101" s="91">
        <v>1</v>
      </c>
      <c r="I101" s="91"/>
      <c r="J101" s="89">
        <v>1</v>
      </c>
    </row>
    <row r="102" spans="1:10" x14ac:dyDescent="0.3">
      <c r="A102" s="97" t="s">
        <v>344</v>
      </c>
      <c r="B102" s="97" t="s">
        <v>435</v>
      </c>
      <c r="C102" s="97"/>
      <c r="D102" s="91"/>
      <c r="E102" s="91"/>
      <c r="F102" s="91"/>
      <c r="G102" s="91">
        <v>1</v>
      </c>
      <c r="H102" s="75"/>
      <c r="I102" s="91"/>
      <c r="J102" s="89">
        <v>1</v>
      </c>
    </row>
    <row r="103" spans="1:10" x14ac:dyDescent="0.3">
      <c r="A103" s="97" t="s">
        <v>345</v>
      </c>
      <c r="B103" s="97" t="s">
        <v>436</v>
      </c>
      <c r="C103" s="97"/>
      <c r="D103" s="91"/>
      <c r="E103" s="91"/>
      <c r="F103" s="91"/>
      <c r="G103" s="91">
        <v>1</v>
      </c>
      <c r="H103" s="75"/>
      <c r="I103" s="91"/>
      <c r="J103" s="89">
        <v>1</v>
      </c>
    </row>
    <row r="104" spans="1:10" x14ac:dyDescent="0.3">
      <c r="A104" s="97" t="s">
        <v>346</v>
      </c>
      <c r="B104" s="97" t="s">
        <v>437</v>
      </c>
      <c r="C104" s="97"/>
      <c r="D104" s="91"/>
      <c r="E104" s="91"/>
      <c r="F104" s="91"/>
      <c r="G104" s="91">
        <v>1</v>
      </c>
      <c r="H104" s="75"/>
      <c r="I104" s="91"/>
      <c r="J104" s="89">
        <v>1</v>
      </c>
    </row>
    <row r="105" spans="1:10" x14ac:dyDescent="0.3">
      <c r="A105" s="97" t="s">
        <v>347</v>
      </c>
      <c r="B105" s="97" t="s">
        <v>438</v>
      </c>
      <c r="C105" s="97"/>
      <c r="D105" s="91"/>
      <c r="E105" s="91"/>
      <c r="F105" s="91"/>
      <c r="G105" s="91">
        <v>1</v>
      </c>
      <c r="H105" s="75"/>
      <c r="I105" s="91"/>
      <c r="J105" s="89">
        <v>1</v>
      </c>
    </row>
    <row r="106" spans="1:10" x14ac:dyDescent="0.3">
      <c r="A106" s="97" t="s">
        <v>319</v>
      </c>
      <c r="B106" s="97" t="s">
        <v>439</v>
      </c>
      <c r="C106" s="97"/>
      <c r="D106" s="91"/>
      <c r="E106" s="91"/>
      <c r="F106" s="91"/>
      <c r="G106" s="91">
        <v>1</v>
      </c>
      <c r="H106" s="75"/>
      <c r="I106" s="91"/>
      <c r="J106" s="89">
        <v>1</v>
      </c>
    </row>
    <row r="107" spans="1:10" x14ac:dyDescent="0.3">
      <c r="A107" s="97" t="s">
        <v>348</v>
      </c>
      <c r="B107" s="97" t="s">
        <v>440</v>
      </c>
      <c r="C107" s="97"/>
      <c r="D107" s="91"/>
      <c r="E107" s="91"/>
      <c r="F107" s="91"/>
      <c r="G107" s="91">
        <v>1</v>
      </c>
      <c r="H107" s="75"/>
      <c r="I107" s="91"/>
      <c r="J107" s="89">
        <v>1</v>
      </c>
    </row>
    <row r="108" spans="1:10" x14ac:dyDescent="0.3">
      <c r="A108" s="97" t="s">
        <v>349</v>
      </c>
      <c r="B108" s="97" t="s">
        <v>441</v>
      </c>
      <c r="C108" s="97"/>
      <c r="D108" s="91"/>
      <c r="E108" s="91"/>
      <c r="F108" s="91"/>
      <c r="G108" s="75"/>
      <c r="H108" s="91">
        <v>1</v>
      </c>
      <c r="I108" s="91"/>
      <c r="J108" s="89">
        <v>1</v>
      </c>
    </row>
    <row r="109" spans="1:10" x14ac:dyDescent="0.3">
      <c r="A109" s="97" t="s">
        <v>303</v>
      </c>
      <c r="B109" s="97" t="s">
        <v>442</v>
      </c>
      <c r="C109" s="97"/>
      <c r="D109" s="91"/>
      <c r="E109" s="91"/>
      <c r="F109" s="91"/>
      <c r="G109" s="91">
        <v>1</v>
      </c>
      <c r="H109" s="75"/>
      <c r="I109" s="91"/>
      <c r="J109" s="89">
        <v>1</v>
      </c>
    </row>
    <row r="110" spans="1:10" x14ac:dyDescent="0.3">
      <c r="A110" s="97" t="s">
        <v>350</v>
      </c>
      <c r="B110" s="97" t="s">
        <v>443</v>
      </c>
      <c r="C110" s="97"/>
      <c r="D110" s="91">
        <v>1</v>
      </c>
      <c r="F110" s="91"/>
      <c r="G110" s="91"/>
      <c r="H110" s="91"/>
      <c r="I110" s="91"/>
      <c r="J110" s="89">
        <v>1</v>
      </c>
    </row>
    <row r="111" spans="1:10" x14ac:dyDescent="0.3">
      <c r="A111" s="97" t="s">
        <v>351</v>
      </c>
      <c r="B111" s="97" t="s">
        <v>444</v>
      </c>
      <c r="C111" s="97"/>
      <c r="D111" s="91"/>
      <c r="E111" s="91">
        <v>1</v>
      </c>
      <c r="G111" s="91"/>
      <c r="H111" s="91"/>
      <c r="I111" s="91"/>
      <c r="J111" s="89">
        <v>1</v>
      </c>
    </row>
    <row r="112" spans="1:10" x14ac:dyDescent="0.3">
      <c r="A112" s="97" t="s">
        <v>352</v>
      </c>
      <c r="B112" s="97" t="s">
        <v>445</v>
      </c>
      <c r="C112" s="97"/>
      <c r="D112" s="91">
        <v>1</v>
      </c>
      <c r="F112" s="91"/>
      <c r="G112" s="91"/>
      <c r="H112" s="91"/>
      <c r="I112" s="91"/>
      <c r="J112" s="89">
        <v>1</v>
      </c>
    </row>
    <row r="113" spans="1:10" x14ac:dyDescent="0.3">
      <c r="A113" s="97" t="s">
        <v>353</v>
      </c>
      <c r="B113" s="97" t="s">
        <v>446</v>
      </c>
      <c r="C113" s="97"/>
      <c r="D113" s="91"/>
      <c r="E113" s="91"/>
      <c r="F113" s="91"/>
      <c r="G113" s="91"/>
      <c r="H113" s="91">
        <v>1</v>
      </c>
      <c r="I113" s="91"/>
      <c r="J113" s="89">
        <v>1</v>
      </c>
    </row>
    <row r="114" spans="1:10" x14ac:dyDescent="0.3">
      <c r="A114" s="97" t="s">
        <v>335</v>
      </c>
      <c r="B114" s="97" t="s">
        <v>447</v>
      </c>
      <c r="C114" s="97"/>
      <c r="D114" s="91"/>
      <c r="E114" s="91"/>
      <c r="F114" s="91">
        <v>1</v>
      </c>
      <c r="G114" s="75"/>
      <c r="H114" s="91"/>
      <c r="I114" s="91"/>
      <c r="J114" s="89">
        <v>1</v>
      </c>
    </row>
    <row r="115" spans="1:10" x14ac:dyDescent="0.3">
      <c r="A115" s="97" t="s">
        <v>354</v>
      </c>
      <c r="B115" s="97" t="s">
        <v>448</v>
      </c>
      <c r="C115" s="97"/>
      <c r="D115" s="91"/>
      <c r="E115" s="91"/>
      <c r="G115" s="91">
        <v>1</v>
      </c>
      <c r="H115" s="75"/>
      <c r="I115" s="91"/>
      <c r="J115" s="89">
        <v>1</v>
      </c>
    </row>
    <row r="116" spans="1:10" x14ac:dyDescent="0.3">
      <c r="A116" s="97" t="s">
        <v>289</v>
      </c>
      <c r="B116" s="97" t="s">
        <v>449</v>
      </c>
      <c r="C116" s="97"/>
      <c r="D116" s="91"/>
      <c r="E116" s="91"/>
      <c r="F116" s="91">
        <v>1</v>
      </c>
      <c r="G116" s="75"/>
      <c r="H116" s="91"/>
      <c r="I116" s="91"/>
      <c r="J116" s="89">
        <v>1</v>
      </c>
    </row>
    <row r="117" spans="1:10" x14ac:dyDescent="0.3">
      <c r="A117" s="97" t="s">
        <v>289</v>
      </c>
      <c r="B117" s="97" t="s">
        <v>450</v>
      </c>
      <c r="C117" s="97"/>
      <c r="D117" s="91"/>
      <c r="E117" s="91"/>
      <c r="F117" s="91"/>
      <c r="G117" s="91">
        <v>1</v>
      </c>
      <c r="H117" s="75"/>
      <c r="I117" s="91"/>
      <c r="J117" s="89">
        <v>1</v>
      </c>
    </row>
    <row r="118" spans="1:10" x14ac:dyDescent="0.3">
      <c r="A118" s="97" t="s">
        <v>355</v>
      </c>
      <c r="B118" s="97" t="s">
        <v>451</v>
      </c>
      <c r="C118" s="97"/>
      <c r="D118" s="91"/>
      <c r="E118" s="91"/>
      <c r="F118" s="91"/>
      <c r="G118" s="91">
        <v>1</v>
      </c>
      <c r="H118" s="75"/>
      <c r="I118" s="91"/>
      <c r="J118" s="89">
        <v>1</v>
      </c>
    </row>
    <row r="119" spans="1:10" x14ac:dyDescent="0.3">
      <c r="A119" s="97" t="s">
        <v>356</v>
      </c>
      <c r="B119" s="97" t="s">
        <v>452</v>
      </c>
      <c r="C119" s="97"/>
      <c r="D119" s="91"/>
      <c r="E119" s="91"/>
      <c r="F119" s="91">
        <v>1</v>
      </c>
      <c r="G119" s="75"/>
      <c r="H119" s="91"/>
      <c r="I119" s="91"/>
      <c r="J119" s="89">
        <v>1</v>
      </c>
    </row>
    <row r="120" spans="1:10" x14ac:dyDescent="0.3">
      <c r="A120" s="97" t="s">
        <v>319</v>
      </c>
      <c r="B120" s="97" t="s">
        <v>452</v>
      </c>
      <c r="C120" s="97"/>
      <c r="D120" s="91"/>
      <c r="E120" s="91"/>
      <c r="F120" s="91"/>
      <c r="G120" s="91">
        <v>1</v>
      </c>
      <c r="H120" s="75"/>
      <c r="I120" s="91"/>
      <c r="J120" s="89">
        <v>1</v>
      </c>
    </row>
    <row r="121" spans="1:10" x14ac:dyDescent="0.3">
      <c r="A121" s="97" t="s">
        <v>357</v>
      </c>
      <c r="B121" s="97" t="s">
        <v>453</v>
      </c>
      <c r="C121" s="97"/>
      <c r="D121" s="91"/>
      <c r="E121" s="91"/>
      <c r="F121" s="91"/>
      <c r="G121" s="91">
        <v>1</v>
      </c>
      <c r="H121" s="75"/>
      <c r="I121" s="91"/>
      <c r="J121" s="89">
        <v>1</v>
      </c>
    </row>
    <row r="122" spans="1:10" x14ac:dyDescent="0.3">
      <c r="A122" s="97" t="s">
        <v>358</v>
      </c>
      <c r="B122" s="97" t="s">
        <v>454</v>
      </c>
      <c r="C122" s="97"/>
      <c r="D122" s="91"/>
      <c r="E122" s="91"/>
      <c r="F122" s="91"/>
      <c r="G122" s="91">
        <v>1</v>
      </c>
      <c r="H122" s="75"/>
      <c r="I122" s="91"/>
      <c r="J122" s="89">
        <v>1</v>
      </c>
    </row>
    <row r="123" spans="1:10" x14ac:dyDescent="0.3">
      <c r="A123" s="97" t="s">
        <v>359</v>
      </c>
      <c r="B123" s="97" t="s">
        <v>455</v>
      </c>
      <c r="C123" s="97"/>
      <c r="D123" s="91"/>
      <c r="E123" s="91"/>
      <c r="F123" s="91"/>
      <c r="G123" s="91">
        <v>1</v>
      </c>
      <c r="H123" s="75"/>
      <c r="I123" s="91"/>
      <c r="J123" s="89">
        <v>1</v>
      </c>
    </row>
    <row r="124" spans="1:10" x14ac:dyDescent="0.3">
      <c r="A124" s="97"/>
      <c r="B124" s="97"/>
      <c r="C124" s="97"/>
      <c r="D124" s="91"/>
      <c r="E124" s="91"/>
      <c r="F124" s="91"/>
      <c r="G124" s="91"/>
      <c r="H124" s="91"/>
      <c r="I124" s="91"/>
      <c r="J124" s="89"/>
    </row>
    <row r="125" spans="1:10" x14ac:dyDescent="0.3">
      <c r="A125" s="97"/>
      <c r="B125" s="97"/>
      <c r="C125" s="97"/>
      <c r="D125" s="91"/>
      <c r="E125" s="91"/>
      <c r="F125" s="91"/>
      <c r="G125" s="91"/>
      <c r="H125" s="91"/>
      <c r="I125" s="91"/>
      <c r="J125" s="89"/>
    </row>
    <row r="126" spans="1:10" x14ac:dyDescent="0.3">
      <c r="A126" s="97"/>
      <c r="B126" s="97"/>
      <c r="C126" s="97"/>
      <c r="D126" s="91"/>
      <c r="E126" s="91"/>
      <c r="F126" s="91"/>
      <c r="G126" s="91"/>
      <c r="H126" s="91"/>
      <c r="I126" s="91"/>
      <c r="J126" s="89"/>
    </row>
    <row r="127" spans="1:10" x14ac:dyDescent="0.3">
      <c r="A127" s="97"/>
      <c r="B127" s="97"/>
      <c r="C127" s="97"/>
      <c r="D127" s="91"/>
      <c r="E127" s="91"/>
      <c r="F127" s="91"/>
      <c r="G127" s="91"/>
      <c r="H127" s="91"/>
      <c r="I127" s="91"/>
      <c r="J127" s="89"/>
    </row>
    <row r="128" spans="1:10" x14ac:dyDescent="0.3">
      <c r="A128" s="97"/>
      <c r="B128" s="97"/>
      <c r="C128" s="97"/>
      <c r="D128" s="91"/>
      <c r="E128" s="91"/>
      <c r="F128" s="91"/>
      <c r="G128" s="91"/>
      <c r="H128" s="91"/>
      <c r="I128" s="91"/>
      <c r="J128" s="89"/>
    </row>
    <row r="129" spans="1:10" x14ac:dyDescent="0.3">
      <c r="A129" s="97"/>
      <c r="B129" s="97"/>
      <c r="C129" s="97"/>
      <c r="D129" s="91"/>
      <c r="E129" s="91"/>
      <c r="F129" s="91"/>
      <c r="G129" s="91"/>
      <c r="H129" s="91"/>
      <c r="I129" s="91"/>
      <c r="J129" s="89"/>
    </row>
    <row r="130" spans="1:10" x14ac:dyDescent="0.3">
      <c r="A130" s="97"/>
      <c r="B130" s="97"/>
      <c r="C130" s="97"/>
      <c r="D130" s="91"/>
      <c r="E130" s="91"/>
      <c r="F130" s="91"/>
      <c r="G130" s="91"/>
      <c r="H130" s="91"/>
      <c r="I130" s="91"/>
      <c r="J130" s="89"/>
    </row>
    <row r="131" spans="1:10" x14ac:dyDescent="0.3">
      <c r="A131" s="97"/>
      <c r="B131" s="97"/>
      <c r="C131" s="97"/>
      <c r="D131" s="91"/>
      <c r="E131" s="91"/>
      <c r="F131" s="91"/>
      <c r="G131" s="91"/>
      <c r="H131" s="91"/>
      <c r="I131" s="91"/>
      <c r="J131" s="89"/>
    </row>
    <row r="132" spans="1:10" x14ac:dyDescent="0.3">
      <c r="A132" s="97"/>
      <c r="B132" s="97"/>
      <c r="C132" s="97"/>
      <c r="D132" s="91"/>
      <c r="E132" s="91"/>
      <c r="F132" s="91"/>
      <c r="G132" s="91"/>
      <c r="H132" s="91"/>
      <c r="I132" s="91"/>
      <c r="J132" s="89"/>
    </row>
    <row r="133" spans="1:10" x14ac:dyDescent="0.3">
      <c r="A133" s="97"/>
      <c r="B133" s="97"/>
      <c r="C133" s="97"/>
      <c r="D133" s="91"/>
      <c r="E133" s="91"/>
      <c r="F133" s="91"/>
      <c r="G133" s="91"/>
      <c r="H133" s="91"/>
      <c r="I133" s="91"/>
      <c r="J133" s="89"/>
    </row>
    <row r="134" spans="1:10" x14ac:dyDescent="0.3">
      <c r="A134" s="97"/>
      <c r="B134" s="97"/>
      <c r="C134" s="97"/>
      <c r="D134" s="91"/>
      <c r="E134" s="91"/>
      <c r="F134" s="91"/>
      <c r="G134" s="91"/>
      <c r="H134" s="91"/>
      <c r="I134" s="91"/>
      <c r="J134" s="89"/>
    </row>
    <row r="135" spans="1:10" x14ac:dyDescent="0.3">
      <c r="A135" s="97"/>
      <c r="B135" s="97"/>
      <c r="C135" s="97"/>
      <c r="D135" s="91"/>
      <c r="E135" s="91"/>
      <c r="F135" s="91"/>
      <c r="G135" s="91"/>
      <c r="H135" s="91"/>
      <c r="I135" s="91"/>
      <c r="J135" s="89"/>
    </row>
    <row r="136" spans="1:10" x14ac:dyDescent="0.3">
      <c r="A136" s="97"/>
      <c r="B136" s="97"/>
      <c r="C136" s="97"/>
      <c r="D136" s="91"/>
      <c r="E136" s="91"/>
      <c r="F136" s="91"/>
      <c r="G136" s="91"/>
      <c r="H136" s="91"/>
      <c r="I136" s="91"/>
      <c r="J136" s="91"/>
    </row>
    <row r="137" spans="1:10" x14ac:dyDescent="0.3">
      <c r="A137" s="97"/>
      <c r="B137" s="97"/>
      <c r="C137" s="97"/>
      <c r="D137" s="91"/>
      <c r="E137" s="91"/>
      <c r="F137" s="91"/>
      <c r="G137" s="91"/>
      <c r="H137" s="91"/>
      <c r="I137" s="91"/>
      <c r="J137" s="91"/>
    </row>
    <row r="138" spans="1:10" x14ac:dyDescent="0.3">
      <c r="A138" s="97"/>
      <c r="B138" s="97"/>
      <c r="C138" s="97"/>
      <c r="D138" s="91"/>
      <c r="E138" s="91"/>
      <c r="F138" s="91"/>
      <c r="G138" s="91"/>
      <c r="H138" s="91"/>
      <c r="I138" s="91"/>
      <c r="J138" s="91"/>
    </row>
    <row r="139" spans="1:10" x14ac:dyDescent="0.3">
      <c r="A139" s="97"/>
      <c r="B139" s="97"/>
      <c r="C139" s="97"/>
      <c r="D139" s="91"/>
      <c r="E139" s="91"/>
      <c r="F139" s="91"/>
      <c r="G139" s="91"/>
      <c r="H139" s="91"/>
      <c r="I139" s="91"/>
      <c r="J139" s="91"/>
    </row>
    <row r="140" spans="1:10" x14ac:dyDescent="0.3">
      <c r="A140" s="97"/>
      <c r="B140" s="97"/>
      <c r="C140" s="97"/>
      <c r="D140" s="91"/>
      <c r="E140" s="91"/>
      <c r="F140" s="91"/>
      <c r="G140" s="91"/>
      <c r="H140" s="91"/>
      <c r="I140" s="91"/>
      <c r="J140" s="91"/>
    </row>
    <row r="141" spans="1:10" x14ac:dyDescent="0.3">
      <c r="A141" s="97"/>
      <c r="B141" s="97"/>
      <c r="C141" s="97"/>
      <c r="D141" s="91"/>
      <c r="E141" s="91"/>
      <c r="F141" s="91"/>
      <c r="G141" s="91"/>
      <c r="H141" s="91"/>
      <c r="I141" s="91"/>
      <c r="J141" s="91"/>
    </row>
    <row r="142" spans="1:10" x14ac:dyDescent="0.3">
      <c r="A142" s="97"/>
      <c r="B142" s="97"/>
      <c r="C142" s="97"/>
      <c r="D142" s="91"/>
      <c r="E142" s="91"/>
      <c r="F142" s="91"/>
      <c r="G142" s="91"/>
      <c r="H142" s="91"/>
      <c r="I142" s="91"/>
      <c r="J142" s="91"/>
    </row>
    <row r="143" spans="1:10" x14ac:dyDescent="0.3">
      <c r="A143" s="97"/>
      <c r="B143" s="97"/>
      <c r="C143" s="97"/>
      <c r="D143" s="91"/>
      <c r="E143" s="91"/>
      <c r="F143" s="91"/>
      <c r="G143" s="91"/>
      <c r="H143" s="91"/>
      <c r="I143" s="91"/>
      <c r="J143" s="91"/>
    </row>
    <row r="144" spans="1:10" x14ac:dyDescent="0.3">
      <c r="A144" s="97"/>
      <c r="B144" s="97"/>
      <c r="C144" s="97"/>
      <c r="D144" s="91"/>
      <c r="E144" s="91"/>
      <c r="F144" s="91"/>
      <c r="G144" s="91"/>
      <c r="H144" s="91"/>
      <c r="I144" s="91"/>
      <c r="J144" s="91"/>
    </row>
    <row r="145" spans="1:10" x14ac:dyDescent="0.3">
      <c r="A145" s="97"/>
      <c r="B145" s="97"/>
      <c r="C145" s="97"/>
      <c r="D145" s="91"/>
      <c r="E145" s="91"/>
      <c r="F145" s="91"/>
      <c r="G145" s="91"/>
      <c r="H145" s="91"/>
      <c r="I145" s="91"/>
      <c r="J145" s="91"/>
    </row>
    <row r="146" spans="1:10" x14ac:dyDescent="0.3">
      <c r="A146" s="97"/>
      <c r="B146" s="97"/>
      <c r="C146" s="97"/>
      <c r="D146" s="91"/>
      <c r="E146" s="91"/>
      <c r="F146" s="91"/>
      <c r="G146" s="91"/>
      <c r="H146" s="91"/>
      <c r="I146" s="91"/>
      <c r="J146" s="91"/>
    </row>
    <row r="147" spans="1:10" x14ac:dyDescent="0.3">
      <c r="A147" s="97"/>
      <c r="B147" s="97"/>
      <c r="C147" s="97"/>
      <c r="D147" s="91"/>
      <c r="E147" s="91"/>
      <c r="F147" s="91"/>
      <c r="G147" s="91"/>
      <c r="H147" s="91"/>
      <c r="I147" s="91"/>
      <c r="J147" s="91"/>
    </row>
    <row r="148" spans="1:10" x14ac:dyDescent="0.3">
      <c r="A148" s="97"/>
      <c r="B148" s="97"/>
      <c r="C148" s="97"/>
      <c r="D148" s="91"/>
      <c r="E148" s="91"/>
      <c r="F148" s="91"/>
      <c r="G148" s="91"/>
      <c r="H148" s="91"/>
      <c r="I148" s="91"/>
      <c r="J148" s="91"/>
    </row>
    <row r="149" spans="1:10" x14ac:dyDescent="0.3">
      <c r="A149" s="97"/>
      <c r="B149" s="97"/>
      <c r="C149" s="97"/>
      <c r="D149" s="91"/>
      <c r="E149" s="91"/>
      <c r="F149" s="91"/>
      <c r="G149" s="91"/>
      <c r="H149" s="91"/>
      <c r="I149" s="91"/>
      <c r="J149" s="91"/>
    </row>
    <row r="150" spans="1:10" x14ac:dyDescent="0.3">
      <c r="A150" s="97"/>
      <c r="B150" s="97"/>
      <c r="C150" s="97"/>
      <c r="D150" s="91"/>
      <c r="E150" s="91"/>
      <c r="F150" s="91"/>
      <c r="G150" s="91"/>
      <c r="H150" s="91"/>
      <c r="I150" s="91"/>
      <c r="J150" s="91"/>
    </row>
    <row r="151" spans="1:10" x14ac:dyDescent="0.3">
      <c r="A151" s="97"/>
      <c r="B151" s="97"/>
      <c r="C151" s="97"/>
      <c r="D151" s="91"/>
      <c r="E151" s="91"/>
      <c r="F151" s="91"/>
      <c r="G151" s="91"/>
      <c r="H151" s="91"/>
      <c r="I151" s="91"/>
      <c r="J151" s="91"/>
    </row>
    <row r="152" spans="1:10" x14ac:dyDescent="0.3">
      <c r="A152" s="97"/>
      <c r="B152" s="97"/>
      <c r="C152" s="97"/>
      <c r="D152" s="91"/>
      <c r="E152" s="91"/>
      <c r="F152" s="91"/>
      <c r="G152" s="91"/>
      <c r="H152" s="91"/>
      <c r="I152" s="91"/>
      <c r="J152" s="91"/>
    </row>
    <row r="153" spans="1:10" x14ac:dyDescent="0.3">
      <c r="A153" s="97"/>
      <c r="B153" s="97"/>
      <c r="C153" s="97"/>
      <c r="D153" s="91"/>
      <c r="E153" s="91"/>
      <c r="F153" s="91"/>
      <c r="G153" s="91"/>
      <c r="H153" s="91"/>
      <c r="I153" s="91"/>
      <c r="J153" s="91"/>
    </row>
    <row r="154" spans="1:10" x14ac:dyDescent="0.3">
      <c r="A154" s="97"/>
      <c r="B154" s="97"/>
      <c r="C154" s="97"/>
      <c r="D154" s="91"/>
      <c r="E154" s="91"/>
      <c r="F154" s="91"/>
      <c r="G154" s="91"/>
      <c r="H154" s="91"/>
      <c r="I154" s="91"/>
      <c r="J154" s="91"/>
    </row>
    <row r="155" spans="1:10" x14ac:dyDescent="0.3">
      <c r="A155" s="97"/>
      <c r="B155" s="97"/>
      <c r="C155" s="97"/>
      <c r="D155" s="91"/>
      <c r="E155" s="91"/>
      <c r="F155" s="91"/>
      <c r="G155" s="91"/>
      <c r="H155" s="91"/>
      <c r="I155" s="91"/>
      <c r="J155" s="91"/>
    </row>
    <row r="156" spans="1:10" x14ac:dyDescent="0.3">
      <c r="A156" s="97"/>
      <c r="B156" s="97"/>
      <c r="C156" s="97"/>
      <c r="D156" s="91"/>
      <c r="E156" s="91"/>
      <c r="F156" s="91"/>
      <c r="G156" s="91"/>
      <c r="H156" s="91"/>
      <c r="I156" s="91"/>
      <c r="J156" s="91"/>
    </row>
    <row r="157" spans="1:10" x14ac:dyDescent="0.3">
      <c r="A157" s="97"/>
      <c r="B157" s="97"/>
      <c r="C157" s="97"/>
      <c r="D157" s="91"/>
      <c r="E157" s="91"/>
      <c r="F157" s="91"/>
      <c r="G157" s="91"/>
      <c r="H157" s="91"/>
      <c r="I157" s="91"/>
      <c r="J157" s="91"/>
    </row>
    <row r="158" spans="1:10" x14ac:dyDescent="0.3">
      <c r="A158" s="97"/>
      <c r="B158" s="97"/>
      <c r="C158" s="97"/>
      <c r="D158" s="91"/>
      <c r="E158" s="91"/>
      <c r="F158" s="91"/>
      <c r="G158" s="91"/>
      <c r="H158" s="91"/>
      <c r="I158" s="91"/>
      <c r="J158" s="91"/>
    </row>
    <row r="159" spans="1:10" x14ac:dyDescent="0.3">
      <c r="A159" s="97"/>
      <c r="B159" s="97"/>
      <c r="C159" s="97"/>
      <c r="D159" s="91"/>
      <c r="E159" s="91"/>
      <c r="F159" s="91"/>
      <c r="G159" s="91"/>
      <c r="H159" s="91"/>
      <c r="I159" s="91"/>
      <c r="J159" s="91"/>
    </row>
    <row r="160" spans="1:10" x14ac:dyDescent="0.3">
      <c r="A160" s="97"/>
      <c r="B160" s="97"/>
      <c r="C160" s="97"/>
      <c r="D160" s="91"/>
      <c r="E160" s="91"/>
      <c r="F160" s="91"/>
      <c r="G160" s="91"/>
      <c r="H160" s="91"/>
      <c r="I160" s="91"/>
      <c r="J160" s="91"/>
    </row>
    <row r="161" spans="1:10" x14ac:dyDescent="0.3">
      <c r="A161" s="97"/>
      <c r="B161" s="97"/>
      <c r="C161" s="97"/>
      <c r="D161" s="91"/>
      <c r="E161" s="91"/>
      <c r="F161" s="91"/>
      <c r="G161" s="91"/>
      <c r="H161" s="91"/>
      <c r="I161" s="91"/>
      <c r="J161" s="91"/>
    </row>
    <row r="162" spans="1:10" x14ac:dyDescent="0.3">
      <c r="A162" s="97"/>
      <c r="B162" s="97"/>
      <c r="C162" s="97"/>
      <c r="D162" s="91"/>
      <c r="E162" s="91"/>
      <c r="F162" s="91"/>
      <c r="G162" s="91"/>
      <c r="H162" s="91"/>
      <c r="I162" s="91"/>
      <c r="J162" s="91"/>
    </row>
    <row r="163" spans="1:10" x14ac:dyDescent="0.3">
      <c r="A163" s="97"/>
      <c r="B163" s="97"/>
      <c r="C163" s="97"/>
      <c r="D163" s="91"/>
      <c r="E163" s="91"/>
      <c r="F163" s="91"/>
      <c r="G163" s="91"/>
      <c r="H163" s="91"/>
      <c r="I163" s="91"/>
      <c r="J163" s="91"/>
    </row>
    <row r="164" spans="1:10" x14ac:dyDescent="0.3">
      <c r="A164" s="97"/>
      <c r="B164" s="97"/>
      <c r="C164" s="97"/>
      <c r="D164" s="91"/>
      <c r="E164" s="91"/>
      <c r="F164" s="91"/>
      <c r="G164" s="91"/>
      <c r="H164" s="91"/>
      <c r="I164" s="91"/>
      <c r="J164" s="91"/>
    </row>
    <row r="165" spans="1:10" x14ac:dyDescent="0.3">
      <c r="A165" s="97"/>
      <c r="B165" s="97"/>
      <c r="C165" s="97"/>
      <c r="D165" s="91"/>
      <c r="E165" s="91"/>
      <c r="F165" s="91"/>
      <c r="G165" s="91"/>
      <c r="H165" s="91"/>
      <c r="I165" s="91"/>
      <c r="J165" s="91"/>
    </row>
    <row r="166" spans="1:10" x14ac:dyDescent="0.3">
      <c r="A166" s="97"/>
      <c r="B166" s="97"/>
      <c r="C166" s="97"/>
      <c r="D166" s="91"/>
      <c r="E166" s="91"/>
      <c r="F166" s="91"/>
      <c r="G166" s="91"/>
      <c r="H166" s="91"/>
      <c r="I166" s="91"/>
      <c r="J166" s="91"/>
    </row>
    <row r="167" spans="1:10" x14ac:dyDescent="0.3">
      <c r="A167" s="97"/>
      <c r="B167" s="97"/>
      <c r="C167" s="97"/>
      <c r="D167" s="91"/>
      <c r="E167" s="91"/>
      <c r="F167" s="91"/>
      <c r="G167" s="91"/>
      <c r="H167" s="91"/>
      <c r="I167" s="91"/>
      <c r="J167" s="91"/>
    </row>
    <row r="168" spans="1:10" x14ac:dyDescent="0.3">
      <c r="A168" s="97"/>
      <c r="B168" s="97"/>
      <c r="C168" s="97"/>
      <c r="D168" s="91"/>
      <c r="E168" s="91"/>
      <c r="F168" s="91"/>
      <c r="G168" s="91"/>
      <c r="H168" s="91"/>
      <c r="I168" s="91"/>
      <c r="J168" s="91"/>
    </row>
    <row r="169" spans="1:10" x14ac:dyDescent="0.3">
      <c r="A169" s="97"/>
      <c r="B169" s="97"/>
      <c r="C169" s="97"/>
      <c r="D169" s="91"/>
      <c r="E169" s="91"/>
      <c r="F169" s="91"/>
      <c r="G169" s="91"/>
      <c r="H169" s="91"/>
      <c r="I169" s="91"/>
      <c r="J169" s="91"/>
    </row>
    <row r="170" spans="1:10" x14ac:dyDescent="0.3">
      <c r="A170" s="97"/>
      <c r="B170" s="97"/>
      <c r="C170" s="97"/>
      <c r="D170" s="91"/>
      <c r="E170" s="91"/>
      <c r="F170" s="91"/>
      <c r="G170" s="91"/>
      <c r="H170" s="91"/>
      <c r="I170" s="91"/>
      <c r="J170" s="91"/>
    </row>
    <row r="171" spans="1:10" x14ac:dyDescent="0.3">
      <c r="A171" s="97"/>
      <c r="B171" s="97"/>
      <c r="C171" s="97"/>
      <c r="D171" s="91"/>
      <c r="E171" s="91"/>
      <c r="F171" s="91"/>
      <c r="G171" s="91"/>
      <c r="H171" s="91"/>
      <c r="I171" s="91"/>
      <c r="J171" s="91"/>
    </row>
    <row r="172" spans="1:10" x14ac:dyDescent="0.3">
      <c r="A172" s="97"/>
      <c r="B172" s="97"/>
      <c r="C172" s="97"/>
      <c r="D172" s="91"/>
      <c r="E172" s="91"/>
      <c r="F172" s="91"/>
      <c r="G172" s="91"/>
      <c r="H172" s="91"/>
      <c r="I172" s="91"/>
      <c r="J172" s="91"/>
    </row>
    <row r="173" spans="1:10" x14ac:dyDescent="0.3">
      <c r="A173" s="97"/>
      <c r="B173" s="97"/>
      <c r="C173" s="97"/>
      <c r="D173" s="91"/>
      <c r="E173" s="91"/>
      <c r="F173" s="91"/>
      <c r="G173" s="91"/>
      <c r="H173" s="91"/>
      <c r="I173" s="91"/>
      <c r="J173" s="91"/>
    </row>
    <row r="174" spans="1:10" x14ac:dyDescent="0.3">
      <c r="A174" s="97"/>
      <c r="B174" s="97"/>
      <c r="C174" s="97"/>
      <c r="D174" s="91"/>
      <c r="E174" s="91"/>
      <c r="F174" s="91"/>
      <c r="G174" s="91"/>
      <c r="H174" s="91"/>
      <c r="I174" s="91"/>
      <c r="J174" s="91"/>
    </row>
    <row r="175" spans="1:10" x14ac:dyDescent="0.3">
      <c r="A175" s="97"/>
      <c r="B175" s="97"/>
      <c r="C175" s="97"/>
      <c r="D175" s="91"/>
      <c r="E175" s="91"/>
      <c r="F175" s="91"/>
      <c r="G175" s="91"/>
      <c r="H175" s="91"/>
      <c r="I175" s="91"/>
      <c r="J175" s="91"/>
    </row>
    <row r="176" spans="1:10" x14ac:dyDescent="0.3">
      <c r="A176" s="97"/>
      <c r="B176" s="97"/>
      <c r="C176" s="97"/>
      <c r="D176" s="91"/>
      <c r="E176" s="91"/>
      <c r="F176" s="91"/>
      <c r="G176" s="91"/>
      <c r="H176" s="91"/>
      <c r="I176" s="91"/>
      <c r="J176" s="91"/>
    </row>
    <row r="177" spans="1:10" x14ac:dyDescent="0.3">
      <c r="A177" s="97"/>
      <c r="B177" s="97"/>
      <c r="C177" s="97"/>
      <c r="D177" s="91"/>
      <c r="E177" s="91"/>
      <c r="F177" s="91"/>
      <c r="G177" s="91"/>
      <c r="H177" s="91"/>
      <c r="I177" s="91"/>
      <c r="J177" s="91"/>
    </row>
    <row r="178" spans="1:10" x14ac:dyDescent="0.3">
      <c r="A178" s="97"/>
      <c r="B178" s="97"/>
      <c r="C178" s="97"/>
      <c r="D178" s="91"/>
      <c r="E178" s="91"/>
      <c r="F178" s="91"/>
      <c r="G178" s="91"/>
      <c r="H178" s="91"/>
      <c r="I178" s="91"/>
      <c r="J178" s="91"/>
    </row>
    <row r="179" spans="1:10" x14ac:dyDescent="0.3">
      <c r="A179" s="97"/>
      <c r="B179" s="97"/>
      <c r="C179" s="97"/>
      <c r="D179" s="91"/>
      <c r="E179" s="91"/>
      <c r="F179" s="91"/>
      <c r="G179" s="91"/>
      <c r="H179" s="91"/>
      <c r="I179" s="91"/>
      <c r="J179" s="91"/>
    </row>
    <row r="180" spans="1:10" x14ac:dyDescent="0.3">
      <c r="A180" s="97"/>
      <c r="B180" s="97"/>
      <c r="C180" s="97"/>
      <c r="D180" s="91"/>
      <c r="E180" s="91"/>
      <c r="F180" s="91"/>
      <c r="G180" s="91"/>
      <c r="H180" s="91"/>
      <c r="I180" s="91"/>
      <c r="J180" s="91"/>
    </row>
    <row r="181" spans="1:10" x14ac:dyDescent="0.3">
      <c r="A181" s="97"/>
      <c r="B181" s="97"/>
      <c r="C181" s="97"/>
      <c r="D181" s="91"/>
      <c r="E181" s="91"/>
      <c r="F181" s="91"/>
      <c r="G181" s="91"/>
      <c r="H181" s="91"/>
      <c r="I181" s="91"/>
      <c r="J181" s="91"/>
    </row>
    <row r="182" spans="1:10" x14ac:dyDescent="0.3">
      <c r="A182" s="97"/>
      <c r="B182" s="97"/>
      <c r="C182" s="97"/>
      <c r="D182" s="91"/>
      <c r="E182" s="91"/>
      <c r="F182" s="91"/>
      <c r="G182" s="91"/>
      <c r="H182" s="91"/>
      <c r="I182" s="91"/>
      <c r="J182" s="91"/>
    </row>
    <row r="183" spans="1:10" x14ac:dyDescent="0.3">
      <c r="A183" s="97"/>
      <c r="B183" s="97"/>
      <c r="C183" s="97"/>
      <c r="D183" s="91"/>
      <c r="E183" s="91"/>
      <c r="F183" s="91"/>
      <c r="G183" s="91"/>
      <c r="H183" s="91"/>
      <c r="I183" s="91"/>
      <c r="J183" s="91"/>
    </row>
    <row r="184" spans="1:10" x14ac:dyDescent="0.3">
      <c r="A184" s="97"/>
      <c r="B184" s="97"/>
      <c r="C184" s="97"/>
      <c r="D184" s="91"/>
      <c r="E184" s="91"/>
      <c r="F184" s="91"/>
      <c r="G184" s="91"/>
      <c r="H184" s="91"/>
      <c r="I184" s="91"/>
      <c r="J184" s="91"/>
    </row>
    <row r="185" spans="1:10" x14ac:dyDescent="0.3">
      <c r="A185" s="97"/>
      <c r="B185" s="97"/>
      <c r="C185" s="97"/>
      <c r="D185" s="91"/>
      <c r="E185" s="91"/>
      <c r="F185" s="91"/>
      <c r="G185" s="91"/>
      <c r="H185" s="91"/>
      <c r="I185" s="91"/>
      <c r="J185" s="91"/>
    </row>
    <row r="186" spans="1:10" x14ac:dyDescent="0.3">
      <c r="A186" s="97"/>
      <c r="B186" s="97"/>
      <c r="C186" s="97"/>
      <c r="D186" s="91"/>
      <c r="E186" s="91"/>
      <c r="F186" s="91"/>
      <c r="G186" s="91"/>
      <c r="H186" s="91"/>
      <c r="I186" s="91"/>
      <c r="J186" s="91"/>
    </row>
    <row r="187" spans="1:10" x14ac:dyDescent="0.3">
      <c r="A187" s="97"/>
      <c r="B187" s="97"/>
      <c r="C187" s="97"/>
      <c r="D187" s="91"/>
      <c r="E187" s="91"/>
      <c r="F187" s="91"/>
      <c r="G187" s="91"/>
      <c r="H187" s="91"/>
      <c r="I187" s="91"/>
      <c r="J187" s="91"/>
    </row>
    <row r="188" spans="1:10" x14ac:dyDescent="0.3">
      <c r="A188" s="97"/>
      <c r="B188" s="97"/>
      <c r="C188" s="97"/>
      <c r="D188" s="91"/>
      <c r="E188" s="91"/>
      <c r="F188" s="91"/>
      <c r="G188" s="91"/>
      <c r="H188" s="91"/>
      <c r="I188" s="91"/>
      <c r="J188" s="91"/>
    </row>
    <row r="189" spans="1:10" x14ac:dyDescent="0.3">
      <c r="A189" s="97"/>
      <c r="B189" s="97"/>
      <c r="C189" s="97"/>
      <c r="D189" s="91"/>
      <c r="E189" s="91"/>
      <c r="F189" s="91"/>
      <c r="G189" s="91"/>
      <c r="H189" s="91"/>
      <c r="I189" s="91"/>
      <c r="J189" s="91"/>
    </row>
    <row r="190" spans="1:10" x14ac:dyDescent="0.3">
      <c r="A190" s="97"/>
      <c r="B190" s="97"/>
      <c r="C190" s="97"/>
      <c r="D190" s="91"/>
      <c r="E190" s="91"/>
      <c r="F190" s="91"/>
      <c r="G190" s="91"/>
      <c r="H190" s="91"/>
      <c r="I190" s="91"/>
      <c r="J190" s="91"/>
    </row>
    <row r="191" spans="1:10" x14ac:dyDescent="0.3">
      <c r="A191" s="97"/>
      <c r="B191" s="97"/>
      <c r="C191" s="97"/>
      <c r="D191" s="91"/>
      <c r="E191" s="91"/>
      <c r="F191" s="91"/>
      <c r="G191" s="91"/>
      <c r="H191" s="91"/>
      <c r="I191" s="91"/>
      <c r="J191" s="91"/>
    </row>
    <row r="192" spans="1:10" x14ac:dyDescent="0.3">
      <c r="A192" s="97"/>
      <c r="B192" s="97"/>
      <c r="C192" s="97"/>
      <c r="D192" s="91"/>
      <c r="E192" s="91"/>
      <c r="F192" s="91"/>
      <c r="G192" s="91"/>
      <c r="H192" s="91"/>
      <c r="I192" s="91"/>
      <c r="J192" s="91"/>
    </row>
    <row r="193" spans="1:10" x14ac:dyDescent="0.3">
      <c r="A193" s="97"/>
      <c r="B193" s="97"/>
      <c r="C193" s="97"/>
      <c r="D193" s="91"/>
      <c r="E193" s="91"/>
      <c r="F193" s="91"/>
      <c r="G193" s="91"/>
      <c r="H193" s="91"/>
      <c r="I193" s="91"/>
      <c r="J193" s="91"/>
    </row>
    <row r="194" spans="1:10" x14ac:dyDescent="0.3">
      <c r="A194" s="97"/>
      <c r="B194" s="97"/>
      <c r="C194" s="97"/>
      <c r="D194" s="91"/>
      <c r="E194" s="91"/>
      <c r="F194" s="91"/>
      <c r="G194" s="91"/>
      <c r="H194" s="91"/>
      <c r="I194" s="91"/>
      <c r="J194" s="91"/>
    </row>
    <row r="195" spans="1:10" x14ac:dyDescent="0.3">
      <c r="A195" s="97"/>
      <c r="B195" s="97"/>
      <c r="C195" s="97"/>
      <c r="D195" s="91"/>
      <c r="E195" s="91"/>
      <c r="F195" s="91"/>
      <c r="G195" s="91"/>
      <c r="H195" s="91"/>
      <c r="I195" s="91"/>
      <c r="J195" s="91"/>
    </row>
    <row r="196" spans="1:10" x14ac:dyDescent="0.3">
      <c r="A196" s="97"/>
      <c r="B196" s="97"/>
      <c r="C196" s="97"/>
      <c r="D196" s="91"/>
      <c r="E196" s="91"/>
      <c r="F196" s="91"/>
      <c r="G196" s="91"/>
      <c r="H196" s="91"/>
      <c r="I196" s="91"/>
      <c r="J196" s="91"/>
    </row>
    <row r="197" spans="1:10" x14ac:dyDescent="0.3">
      <c r="A197" s="97"/>
      <c r="B197" s="97"/>
      <c r="C197" s="97"/>
      <c r="D197" s="91"/>
      <c r="E197" s="91"/>
      <c r="F197" s="91"/>
      <c r="G197" s="91"/>
      <c r="H197" s="91"/>
      <c r="I197" s="91"/>
      <c r="J197" s="91"/>
    </row>
    <row r="198" spans="1:10" x14ac:dyDescent="0.3">
      <c r="A198" s="97"/>
      <c r="B198" s="97"/>
      <c r="C198" s="97"/>
      <c r="D198" s="91"/>
      <c r="E198" s="91"/>
      <c r="F198" s="91"/>
      <c r="G198" s="91"/>
      <c r="H198" s="91"/>
      <c r="I198" s="91"/>
      <c r="J198" s="91"/>
    </row>
    <row r="199" spans="1:10" x14ac:dyDescent="0.3">
      <c r="A199" s="97"/>
      <c r="B199" s="97"/>
      <c r="C199" s="97"/>
      <c r="D199" s="91"/>
      <c r="E199" s="91"/>
      <c r="F199" s="91"/>
      <c r="G199" s="91"/>
      <c r="H199" s="91"/>
      <c r="I199" s="91"/>
      <c r="J199" s="91"/>
    </row>
    <row r="200" spans="1:10" x14ac:dyDescent="0.3">
      <c r="A200" s="97"/>
      <c r="B200" s="97"/>
      <c r="C200" s="97"/>
      <c r="D200" s="91"/>
      <c r="E200" s="91"/>
      <c r="F200" s="91"/>
      <c r="G200" s="91"/>
      <c r="H200" s="91"/>
      <c r="I200" s="91"/>
      <c r="J200" s="91"/>
    </row>
    <row r="201" spans="1:10" x14ac:dyDescent="0.3">
      <c r="A201" s="97"/>
      <c r="B201" s="97"/>
      <c r="C201" s="97"/>
      <c r="D201" s="91"/>
      <c r="E201" s="91"/>
      <c r="F201" s="91"/>
      <c r="G201" s="91"/>
      <c r="H201" s="91"/>
      <c r="I201" s="91"/>
      <c r="J201" s="91"/>
    </row>
    <row r="202" spans="1:10" x14ac:dyDescent="0.3">
      <c r="A202" s="97"/>
      <c r="B202" s="97"/>
      <c r="C202" s="97"/>
      <c r="D202" s="91"/>
      <c r="E202" s="91"/>
      <c r="F202" s="91"/>
      <c r="G202" s="91"/>
      <c r="H202" s="91"/>
      <c r="I202" s="91"/>
      <c r="J202" s="91"/>
    </row>
    <row r="203" spans="1:10" x14ac:dyDescent="0.3">
      <c r="A203" s="97"/>
      <c r="B203" s="97"/>
      <c r="C203" s="97"/>
      <c r="D203" s="91"/>
      <c r="E203" s="91"/>
      <c r="F203" s="91"/>
      <c r="G203" s="91"/>
      <c r="H203" s="91"/>
      <c r="I203" s="91"/>
      <c r="J203" s="91"/>
    </row>
    <row r="204" spans="1:10" x14ac:dyDescent="0.3">
      <c r="A204" s="97"/>
      <c r="B204" s="97"/>
      <c r="C204" s="97"/>
      <c r="D204" s="91"/>
      <c r="E204" s="91"/>
      <c r="F204" s="91"/>
      <c r="G204" s="91"/>
      <c r="H204" s="91"/>
      <c r="I204" s="91"/>
      <c r="J204" s="91"/>
    </row>
    <row r="205" spans="1:10" x14ac:dyDescent="0.3">
      <c r="A205" s="97"/>
      <c r="B205" s="97"/>
      <c r="C205" s="97"/>
      <c r="D205" s="91"/>
      <c r="E205" s="91"/>
      <c r="F205" s="91"/>
      <c r="G205" s="91"/>
      <c r="H205" s="91"/>
      <c r="I205" s="91"/>
      <c r="J205" s="91"/>
    </row>
    <row r="206" spans="1:10" x14ac:dyDescent="0.3">
      <c r="A206" s="97"/>
      <c r="B206" s="97"/>
      <c r="C206" s="97"/>
      <c r="D206" s="91"/>
      <c r="E206" s="91"/>
      <c r="F206" s="91"/>
      <c r="G206" s="91"/>
      <c r="H206" s="91"/>
      <c r="I206" s="91"/>
      <c r="J206" s="91"/>
    </row>
    <row r="207" spans="1:10" x14ac:dyDescent="0.3">
      <c r="A207" s="97"/>
      <c r="B207" s="97"/>
      <c r="C207" s="97"/>
      <c r="D207" s="91"/>
      <c r="E207" s="91"/>
      <c r="F207" s="91"/>
      <c r="G207" s="91"/>
      <c r="H207" s="91"/>
      <c r="I207" s="91"/>
      <c r="J207" s="91"/>
    </row>
    <row r="208" spans="1:10" x14ac:dyDescent="0.3">
      <c r="A208" s="97"/>
      <c r="B208" s="97"/>
      <c r="C208" s="97"/>
      <c r="D208" s="91"/>
      <c r="E208" s="91"/>
      <c r="F208" s="91"/>
      <c r="G208" s="91"/>
      <c r="H208" s="91"/>
      <c r="I208" s="91"/>
      <c r="J208" s="91"/>
    </row>
    <row r="209" spans="1:10" x14ac:dyDescent="0.3">
      <c r="A209" s="97"/>
      <c r="B209" s="97"/>
      <c r="C209" s="97"/>
      <c r="D209" s="91"/>
      <c r="E209" s="91"/>
      <c r="F209" s="91"/>
      <c r="G209" s="91"/>
      <c r="H209" s="91"/>
      <c r="I209" s="91"/>
      <c r="J209" s="91"/>
    </row>
    <row r="210" spans="1:10" x14ac:dyDescent="0.3">
      <c r="A210" s="97"/>
      <c r="B210" s="97"/>
      <c r="C210" s="97"/>
      <c r="D210" s="91"/>
      <c r="E210" s="91"/>
      <c r="F210" s="91"/>
      <c r="G210" s="91"/>
      <c r="H210" s="91"/>
      <c r="I210" s="91"/>
      <c r="J210" s="91"/>
    </row>
    <row r="211" spans="1:10" x14ac:dyDescent="0.3">
      <c r="A211" s="97"/>
      <c r="B211" s="97"/>
      <c r="C211" s="97"/>
      <c r="D211" s="91"/>
      <c r="E211" s="91"/>
      <c r="F211" s="91"/>
      <c r="G211" s="91"/>
      <c r="H211" s="91"/>
      <c r="I211" s="91"/>
      <c r="J211" s="91"/>
    </row>
    <row r="212" spans="1:10" x14ac:dyDescent="0.3">
      <c r="A212" s="97"/>
      <c r="B212" s="97"/>
      <c r="C212" s="97"/>
      <c r="D212" s="91"/>
      <c r="E212" s="91"/>
      <c r="F212" s="91"/>
      <c r="G212" s="91"/>
      <c r="H212" s="91"/>
      <c r="I212" s="91"/>
      <c r="J212" s="91"/>
    </row>
    <row r="213" spans="1:10" x14ac:dyDescent="0.3">
      <c r="A213" s="97"/>
      <c r="B213" s="97"/>
      <c r="C213" s="97"/>
      <c r="D213" s="91"/>
      <c r="E213" s="91"/>
      <c r="F213" s="91"/>
      <c r="G213" s="91"/>
      <c r="H213" s="91"/>
      <c r="I213" s="91"/>
      <c r="J213" s="91"/>
    </row>
    <row r="214" spans="1:10" x14ac:dyDescent="0.3">
      <c r="A214" s="97"/>
      <c r="B214" s="97"/>
      <c r="C214" s="97"/>
      <c r="D214" s="91"/>
      <c r="E214" s="91"/>
      <c r="F214" s="91"/>
      <c r="G214" s="91"/>
      <c r="H214" s="91"/>
      <c r="I214" s="91"/>
      <c r="J214" s="91"/>
    </row>
    <row r="215" spans="1:10" x14ac:dyDescent="0.3">
      <c r="A215" s="97"/>
      <c r="B215" s="97"/>
      <c r="C215" s="97"/>
      <c r="D215" s="91"/>
      <c r="E215" s="91"/>
      <c r="F215" s="91"/>
      <c r="G215" s="91"/>
      <c r="H215" s="91"/>
      <c r="I215" s="91"/>
      <c r="J215" s="91"/>
    </row>
    <row r="216" spans="1:10" x14ac:dyDescent="0.3">
      <c r="A216" s="97"/>
      <c r="B216" s="97"/>
      <c r="C216" s="97"/>
      <c r="D216" s="91"/>
      <c r="E216" s="91"/>
      <c r="F216" s="91"/>
      <c r="G216" s="91"/>
      <c r="H216" s="91"/>
      <c r="I216" s="91"/>
      <c r="J216" s="91"/>
    </row>
    <row r="217" spans="1:10" x14ac:dyDescent="0.3">
      <c r="A217" s="97"/>
      <c r="B217" s="97"/>
      <c r="C217" s="97"/>
      <c r="D217" s="91"/>
      <c r="E217" s="91"/>
      <c r="F217" s="91"/>
      <c r="G217" s="91"/>
      <c r="H217" s="91"/>
      <c r="I217" s="91"/>
      <c r="J217" s="91"/>
    </row>
    <row r="218" spans="1:10" x14ac:dyDescent="0.3">
      <c r="A218" s="97"/>
      <c r="B218" s="97"/>
      <c r="C218" s="97"/>
      <c r="D218" s="91"/>
      <c r="E218" s="91"/>
      <c r="F218" s="91"/>
      <c r="G218" s="91"/>
      <c r="H218" s="91"/>
      <c r="I218" s="91"/>
      <c r="J218" s="91"/>
    </row>
    <row r="219" spans="1:10" x14ac:dyDescent="0.3">
      <c r="A219" s="97"/>
      <c r="B219" s="97"/>
      <c r="C219" s="97"/>
      <c r="D219" s="91"/>
      <c r="E219" s="91"/>
      <c r="F219" s="91"/>
      <c r="G219" s="91"/>
      <c r="H219" s="91"/>
      <c r="I219" s="91"/>
      <c r="J219" s="91"/>
    </row>
    <row r="220" spans="1:10" x14ac:dyDescent="0.3">
      <c r="A220" s="97"/>
      <c r="B220" s="97"/>
      <c r="C220" s="97"/>
      <c r="D220" s="91"/>
      <c r="E220" s="91"/>
      <c r="F220" s="91"/>
      <c r="G220" s="91"/>
      <c r="H220" s="91"/>
      <c r="I220" s="91"/>
      <c r="J220" s="91"/>
    </row>
    <row r="221" spans="1:10" x14ac:dyDescent="0.3">
      <c r="A221" s="97"/>
      <c r="B221" s="97"/>
      <c r="C221" s="97"/>
      <c r="D221" s="91"/>
      <c r="E221" s="91"/>
      <c r="F221" s="91"/>
      <c r="G221" s="91"/>
      <c r="H221" s="91"/>
      <c r="I221" s="91"/>
      <c r="J221" s="91"/>
    </row>
    <row r="222" spans="1:10" x14ac:dyDescent="0.3">
      <c r="A222" s="97"/>
      <c r="B222" s="97"/>
      <c r="C222" s="97"/>
      <c r="D222" s="91"/>
      <c r="E222" s="91"/>
      <c r="F222" s="91"/>
      <c r="G222" s="91"/>
      <c r="H222" s="91"/>
      <c r="I222" s="91"/>
      <c r="J222" s="91"/>
    </row>
    <row r="223" spans="1:10" x14ac:dyDescent="0.3">
      <c r="A223" s="97"/>
      <c r="B223" s="97"/>
      <c r="C223" s="97"/>
      <c r="D223" s="91"/>
      <c r="E223" s="91"/>
      <c r="F223" s="91"/>
      <c r="G223" s="91"/>
      <c r="H223" s="91"/>
      <c r="I223" s="91"/>
      <c r="J223" s="91"/>
    </row>
    <row r="224" spans="1:10" x14ac:dyDescent="0.3">
      <c r="A224" s="97"/>
      <c r="B224" s="97"/>
      <c r="C224" s="97"/>
      <c r="D224" s="91"/>
      <c r="E224" s="91"/>
      <c r="F224" s="91"/>
      <c r="G224" s="91"/>
      <c r="H224" s="91"/>
      <c r="I224" s="91"/>
      <c r="J224" s="91"/>
    </row>
    <row r="225" spans="1:10" x14ac:dyDescent="0.3">
      <c r="A225" s="97"/>
      <c r="B225" s="97"/>
      <c r="C225" s="97"/>
      <c r="D225" s="91"/>
      <c r="E225" s="91"/>
      <c r="F225" s="91"/>
      <c r="G225" s="91"/>
      <c r="H225" s="91"/>
      <c r="I225" s="91"/>
      <c r="J225" s="91"/>
    </row>
    <row r="226" spans="1:10" x14ac:dyDescent="0.3">
      <c r="A226" s="97"/>
      <c r="B226" s="97"/>
      <c r="C226" s="97"/>
      <c r="D226" s="91"/>
      <c r="E226" s="91"/>
      <c r="F226" s="91"/>
      <c r="G226" s="91"/>
      <c r="H226" s="91"/>
      <c r="I226" s="91"/>
      <c r="J226" s="91"/>
    </row>
    <row r="227" spans="1:10" x14ac:dyDescent="0.3">
      <c r="A227" s="97"/>
      <c r="B227" s="97"/>
      <c r="C227" s="97"/>
      <c r="D227" s="91"/>
      <c r="E227" s="91"/>
      <c r="F227" s="91"/>
      <c r="G227" s="91"/>
      <c r="H227" s="91"/>
      <c r="I227" s="91"/>
      <c r="J227" s="91"/>
    </row>
    <row r="228" spans="1:10" x14ac:dyDescent="0.3">
      <c r="A228" s="97"/>
      <c r="B228" s="97"/>
      <c r="C228" s="97"/>
      <c r="D228" s="91"/>
      <c r="E228" s="91"/>
      <c r="F228" s="91"/>
      <c r="G228" s="91"/>
      <c r="H228" s="91"/>
      <c r="I228" s="91"/>
      <c r="J228" s="91"/>
    </row>
    <row r="229" spans="1:10" x14ac:dyDescent="0.3">
      <c r="A229" s="97"/>
      <c r="B229" s="97"/>
      <c r="C229" s="97"/>
      <c r="D229" s="91"/>
      <c r="E229" s="91"/>
      <c r="F229" s="91"/>
      <c r="G229" s="91"/>
      <c r="H229" s="91"/>
      <c r="I229" s="91"/>
      <c r="J229" s="91"/>
    </row>
    <row r="230" spans="1:10" x14ac:dyDescent="0.3">
      <c r="A230" s="97"/>
      <c r="B230" s="97"/>
      <c r="C230" s="97"/>
      <c r="D230" s="91"/>
      <c r="E230" s="91"/>
      <c r="F230" s="91"/>
      <c r="G230" s="91"/>
      <c r="H230" s="91"/>
      <c r="I230" s="91"/>
      <c r="J230" s="91"/>
    </row>
    <row r="231" spans="1:10" x14ac:dyDescent="0.3">
      <c r="A231" s="97"/>
      <c r="B231" s="97"/>
      <c r="C231" s="97"/>
      <c r="D231" s="91"/>
      <c r="E231" s="91"/>
      <c r="F231" s="91"/>
      <c r="G231" s="91"/>
      <c r="H231" s="91"/>
      <c r="I231" s="91"/>
      <c r="J231" s="91"/>
    </row>
    <row r="232" spans="1:10" x14ac:dyDescent="0.3">
      <c r="A232" s="97"/>
      <c r="B232" s="97"/>
      <c r="C232" s="97"/>
      <c r="D232" s="91"/>
      <c r="E232" s="91"/>
      <c r="F232" s="91"/>
      <c r="G232" s="91"/>
      <c r="H232" s="91"/>
      <c r="I232" s="91"/>
      <c r="J232" s="91"/>
    </row>
    <row r="233" spans="1:10" x14ac:dyDescent="0.3">
      <c r="A233" s="97"/>
      <c r="B233" s="97"/>
      <c r="C233" s="97"/>
      <c r="D233" s="91"/>
      <c r="E233" s="91"/>
      <c r="F233" s="91"/>
      <c r="G233" s="91"/>
      <c r="H233" s="91"/>
      <c r="I233" s="91"/>
      <c r="J233" s="91"/>
    </row>
    <row r="234" spans="1:10" x14ac:dyDescent="0.3">
      <c r="A234" s="97"/>
      <c r="B234" s="97"/>
      <c r="C234" s="97"/>
      <c r="D234" s="91"/>
      <c r="E234" s="91"/>
      <c r="F234" s="91"/>
      <c r="G234" s="91"/>
      <c r="H234" s="91"/>
      <c r="I234" s="91"/>
      <c r="J234" s="91"/>
    </row>
    <row r="235" spans="1:10" x14ac:dyDescent="0.3">
      <c r="A235" s="97"/>
      <c r="B235" s="97"/>
      <c r="C235" s="97"/>
      <c r="D235" s="91"/>
      <c r="E235" s="91"/>
      <c r="F235" s="91"/>
      <c r="G235" s="91"/>
      <c r="H235" s="91"/>
      <c r="I235" s="91"/>
      <c r="J235" s="91"/>
    </row>
    <row r="236" spans="1:10" x14ac:dyDescent="0.3">
      <c r="A236" s="97"/>
      <c r="B236" s="97"/>
      <c r="C236" s="97"/>
      <c r="D236" s="91"/>
      <c r="E236" s="91"/>
      <c r="F236" s="91"/>
      <c r="G236" s="91"/>
      <c r="H236" s="91"/>
      <c r="I236" s="91"/>
      <c r="J236" s="91"/>
    </row>
    <row r="237" spans="1:10" x14ac:dyDescent="0.3">
      <c r="A237" s="97"/>
      <c r="B237" s="97"/>
      <c r="C237" s="97"/>
      <c r="D237" s="91"/>
      <c r="E237" s="91"/>
      <c r="F237" s="91"/>
      <c r="G237" s="91"/>
      <c r="H237" s="91"/>
      <c r="I237" s="91"/>
      <c r="J237" s="91"/>
    </row>
    <row r="238" spans="1:10" x14ac:dyDescent="0.3">
      <c r="A238" s="97"/>
      <c r="B238" s="97"/>
      <c r="C238" s="97"/>
      <c r="D238" s="91"/>
      <c r="E238" s="91"/>
      <c r="F238" s="91"/>
      <c r="G238" s="91"/>
      <c r="H238" s="91"/>
      <c r="I238" s="91"/>
      <c r="J238" s="91"/>
    </row>
    <row r="239" spans="1:10" x14ac:dyDescent="0.3">
      <c r="A239" s="97"/>
      <c r="B239" s="97"/>
      <c r="C239" s="97"/>
      <c r="D239" s="91"/>
      <c r="E239" s="91"/>
      <c r="F239" s="91"/>
      <c r="G239" s="91"/>
      <c r="H239" s="91"/>
      <c r="I239" s="91"/>
      <c r="J239" s="91"/>
    </row>
    <row r="240" spans="1:10" x14ac:dyDescent="0.3">
      <c r="A240" s="97"/>
      <c r="B240" s="97"/>
      <c r="C240" s="97"/>
      <c r="D240" s="91"/>
      <c r="E240" s="91"/>
      <c r="F240" s="91"/>
      <c r="G240" s="91"/>
      <c r="H240" s="91"/>
      <c r="I240" s="91"/>
      <c r="J240" s="91"/>
    </row>
    <row r="241" spans="1:10" x14ac:dyDescent="0.3">
      <c r="A241" s="97"/>
      <c r="B241" s="97"/>
      <c r="C241" s="97"/>
      <c r="D241" s="91"/>
      <c r="E241" s="91"/>
      <c r="F241" s="91"/>
      <c r="G241" s="91"/>
      <c r="H241" s="91"/>
      <c r="I241" s="91"/>
      <c r="J241" s="91"/>
    </row>
    <row r="242" spans="1:10" x14ac:dyDescent="0.3">
      <c r="A242" s="97"/>
      <c r="B242" s="97"/>
      <c r="C242" s="97"/>
      <c r="D242" s="91"/>
      <c r="E242" s="91"/>
      <c r="F242" s="91"/>
      <c r="G242" s="91"/>
      <c r="H242" s="91"/>
      <c r="I242" s="91"/>
      <c r="J242" s="91"/>
    </row>
    <row r="243" spans="1:10" x14ac:dyDescent="0.3">
      <c r="A243" s="97"/>
      <c r="B243" s="97"/>
      <c r="C243" s="97"/>
      <c r="D243" s="91"/>
      <c r="E243" s="91"/>
      <c r="F243" s="91"/>
      <c r="G243" s="91"/>
      <c r="H243" s="91"/>
      <c r="I243" s="91"/>
      <c r="J243" s="91"/>
    </row>
    <row r="244" spans="1:10" x14ac:dyDescent="0.3">
      <c r="A244" s="97"/>
      <c r="B244" s="97"/>
      <c r="C244" s="97"/>
      <c r="D244" s="91"/>
      <c r="E244" s="91"/>
      <c r="F244" s="91"/>
      <c r="G244" s="91"/>
      <c r="H244" s="91"/>
      <c r="I244" s="91"/>
      <c r="J244" s="91"/>
    </row>
    <row r="245" spans="1:10" x14ac:dyDescent="0.3">
      <c r="A245" s="97"/>
      <c r="B245" s="97"/>
      <c r="C245" s="97"/>
      <c r="D245" s="91"/>
      <c r="E245" s="91"/>
      <c r="F245" s="91"/>
      <c r="G245" s="91"/>
      <c r="H245" s="91"/>
      <c r="I245" s="91"/>
      <c r="J245" s="91"/>
    </row>
    <row r="246" spans="1:10" x14ac:dyDescent="0.3">
      <c r="A246" s="97"/>
      <c r="B246" s="97"/>
      <c r="C246" s="97"/>
      <c r="D246" s="91"/>
      <c r="E246" s="91"/>
      <c r="F246" s="91"/>
      <c r="G246" s="91"/>
      <c r="H246" s="91"/>
      <c r="I246" s="91"/>
      <c r="J246" s="91"/>
    </row>
    <row r="247" spans="1:10" x14ac:dyDescent="0.3">
      <c r="A247" s="97"/>
      <c r="B247" s="97"/>
      <c r="C247" s="97"/>
      <c r="D247" s="91"/>
      <c r="E247" s="91"/>
      <c r="F247" s="91"/>
      <c r="G247" s="91"/>
      <c r="H247" s="91"/>
      <c r="I247" s="91"/>
      <c r="J247" s="91"/>
    </row>
    <row r="248" spans="1:10" x14ac:dyDescent="0.3">
      <c r="A248" s="97"/>
      <c r="B248" s="97"/>
      <c r="C248" s="97"/>
      <c r="D248" s="91"/>
      <c r="E248" s="91"/>
      <c r="F248" s="91"/>
      <c r="G248" s="91"/>
      <c r="H248" s="91"/>
      <c r="I248" s="91"/>
      <c r="J248" s="91"/>
    </row>
    <row r="249" spans="1:10" x14ac:dyDescent="0.3">
      <c r="A249" s="97"/>
      <c r="B249" s="97"/>
      <c r="C249" s="97"/>
      <c r="D249" s="91"/>
      <c r="E249" s="91"/>
      <c r="F249" s="91"/>
      <c r="G249" s="91"/>
      <c r="H249" s="91"/>
      <c r="I249" s="91"/>
      <c r="J249" s="91"/>
    </row>
    <row r="250" spans="1:10" x14ac:dyDescent="0.3">
      <c r="A250" s="97"/>
      <c r="B250" s="97"/>
      <c r="C250" s="97"/>
      <c r="D250" s="91"/>
      <c r="E250" s="91"/>
      <c r="F250" s="91"/>
      <c r="G250" s="91"/>
      <c r="H250" s="91"/>
      <c r="I250" s="91"/>
      <c r="J250" s="91"/>
    </row>
    <row r="251" spans="1:10" x14ac:dyDescent="0.3">
      <c r="A251" s="97"/>
      <c r="B251" s="97"/>
      <c r="C251" s="97"/>
      <c r="D251" s="91"/>
      <c r="E251" s="91"/>
      <c r="F251" s="91"/>
      <c r="G251" s="91"/>
      <c r="H251" s="91"/>
      <c r="I251" s="91"/>
      <c r="J251" s="91"/>
    </row>
    <row r="252" spans="1:10" x14ac:dyDescent="0.3">
      <c r="A252" s="97"/>
      <c r="B252" s="97"/>
      <c r="C252" s="97"/>
      <c r="D252" s="91"/>
      <c r="E252" s="91"/>
      <c r="F252" s="91"/>
      <c r="G252" s="91"/>
      <c r="H252" s="91"/>
      <c r="I252" s="91"/>
      <c r="J252" s="91"/>
    </row>
    <row r="253" spans="1:10" x14ac:dyDescent="0.3">
      <c r="A253" s="97"/>
      <c r="B253" s="97"/>
      <c r="C253" s="97"/>
      <c r="D253" s="91"/>
      <c r="E253" s="91"/>
      <c r="F253" s="91"/>
      <c r="G253" s="91"/>
      <c r="H253" s="91"/>
      <c r="I253" s="91"/>
      <c r="J253" s="91"/>
    </row>
    <row r="254" spans="1:10" x14ac:dyDescent="0.3">
      <c r="A254" s="97"/>
      <c r="B254" s="97"/>
      <c r="C254" s="97"/>
      <c r="D254" s="91"/>
      <c r="E254" s="91"/>
      <c r="F254" s="91"/>
      <c r="G254" s="91"/>
      <c r="H254" s="91"/>
      <c r="I254" s="91"/>
      <c r="J254" s="91"/>
    </row>
    <row r="255" spans="1:10" x14ac:dyDescent="0.3">
      <c r="A255" s="97"/>
      <c r="B255" s="97"/>
      <c r="C255" s="97"/>
      <c r="D255" s="91"/>
      <c r="E255" s="91"/>
      <c r="F255" s="91"/>
      <c r="G255" s="91"/>
      <c r="H255" s="91"/>
      <c r="I255" s="91"/>
      <c r="J255" s="91"/>
    </row>
    <row r="256" spans="1:10" x14ac:dyDescent="0.3">
      <c r="A256" s="97"/>
      <c r="B256" s="97"/>
      <c r="C256" s="97"/>
      <c r="D256" s="91"/>
      <c r="E256" s="91"/>
      <c r="F256" s="91"/>
      <c r="G256" s="91"/>
      <c r="H256" s="91"/>
      <c r="I256" s="91"/>
      <c r="J256" s="91"/>
    </row>
    <row r="257" spans="1:10" x14ac:dyDescent="0.3">
      <c r="A257" s="97"/>
      <c r="B257" s="97"/>
      <c r="C257" s="97"/>
      <c r="D257" s="91"/>
      <c r="E257" s="91"/>
      <c r="F257" s="91"/>
      <c r="G257" s="91"/>
      <c r="H257" s="91"/>
      <c r="I257" s="91"/>
      <c r="J257" s="91"/>
    </row>
    <row r="258" spans="1:10" x14ac:dyDescent="0.3">
      <c r="A258" s="97"/>
      <c r="B258" s="97"/>
      <c r="C258" s="97"/>
      <c r="D258" s="91"/>
      <c r="E258" s="91"/>
      <c r="F258" s="91"/>
      <c r="G258" s="91"/>
      <c r="H258" s="91"/>
      <c r="I258" s="91"/>
      <c r="J258" s="91"/>
    </row>
    <row r="259" spans="1:10" x14ac:dyDescent="0.3">
      <c r="A259" s="97"/>
      <c r="B259" s="97"/>
      <c r="C259" s="97"/>
      <c r="D259" s="91"/>
      <c r="E259" s="91"/>
      <c r="F259" s="91"/>
      <c r="G259" s="91"/>
      <c r="H259" s="91"/>
      <c r="I259" s="91"/>
      <c r="J259" s="91"/>
    </row>
    <row r="260" spans="1:10" x14ac:dyDescent="0.3">
      <c r="A260" s="97"/>
      <c r="B260" s="97"/>
      <c r="C260" s="97"/>
      <c r="D260" s="91"/>
      <c r="E260" s="91"/>
      <c r="F260" s="91"/>
      <c r="G260" s="91"/>
      <c r="H260" s="91"/>
      <c r="I260" s="91"/>
      <c r="J260" s="91"/>
    </row>
    <row r="261" spans="1:10" x14ac:dyDescent="0.3">
      <c r="A261" s="97"/>
      <c r="B261" s="97"/>
      <c r="C261" s="97"/>
      <c r="D261" s="91"/>
      <c r="E261" s="91"/>
      <c r="F261" s="91"/>
      <c r="G261" s="91"/>
      <c r="H261" s="91"/>
      <c r="I261" s="91"/>
      <c r="J261" s="91"/>
    </row>
    <row r="262" spans="1:10" x14ac:dyDescent="0.3">
      <c r="A262" s="97"/>
      <c r="B262" s="97"/>
      <c r="C262" s="97"/>
      <c r="D262" s="91"/>
      <c r="E262" s="91"/>
      <c r="F262" s="91"/>
      <c r="G262" s="91"/>
      <c r="H262" s="91"/>
      <c r="I262" s="91"/>
      <c r="J262" s="91"/>
    </row>
    <row r="263" spans="1:10" x14ac:dyDescent="0.3">
      <c r="A263" s="97"/>
      <c r="B263" s="97"/>
      <c r="C263" s="97"/>
      <c r="D263" s="91"/>
      <c r="E263" s="91"/>
      <c r="F263" s="91"/>
      <c r="G263" s="91"/>
      <c r="H263" s="91"/>
      <c r="I263" s="91"/>
      <c r="J263" s="91"/>
    </row>
    <row r="264" spans="1:10" x14ac:dyDescent="0.3">
      <c r="A264" s="97"/>
      <c r="B264" s="97"/>
      <c r="C264" s="97"/>
      <c r="D264" s="91"/>
      <c r="E264" s="91"/>
      <c r="F264" s="91"/>
      <c r="G264" s="91"/>
      <c r="H264" s="91"/>
      <c r="I264" s="91"/>
      <c r="J264" s="91"/>
    </row>
    <row r="265" spans="1:10" x14ac:dyDescent="0.3">
      <c r="A265" s="97"/>
      <c r="B265" s="97"/>
      <c r="C265" s="97"/>
      <c r="D265" s="91"/>
      <c r="E265" s="91"/>
      <c r="F265" s="91"/>
      <c r="G265" s="91"/>
      <c r="H265" s="91"/>
      <c r="I265" s="91"/>
      <c r="J265" s="91"/>
    </row>
    <row r="266" spans="1:10" x14ac:dyDescent="0.3">
      <c r="A266" s="97"/>
      <c r="B266" s="97"/>
      <c r="C266" s="97"/>
      <c r="D266" s="91"/>
      <c r="E266" s="91"/>
      <c r="F266" s="91"/>
      <c r="G266" s="91"/>
      <c r="H266" s="91"/>
      <c r="I266" s="91"/>
      <c r="J266" s="91"/>
    </row>
    <row r="267" spans="1:10" x14ac:dyDescent="0.3">
      <c r="A267" s="97"/>
      <c r="B267" s="97"/>
      <c r="C267" s="97"/>
      <c r="D267" s="91"/>
      <c r="E267" s="91"/>
      <c r="F267" s="91"/>
      <c r="G267" s="91"/>
      <c r="H267" s="91"/>
      <c r="I267" s="91"/>
      <c r="J267" s="91"/>
    </row>
    <row r="268" spans="1:10" x14ac:dyDescent="0.3">
      <c r="A268" s="97"/>
      <c r="B268" s="97"/>
      <c r="C268" s="97"/>
      <c r="D268" s="91"/>
      <c r="E268" s="91"/>
      <c r="F268" s="91"/>
      <c r="G268" s="91"/>
      <c r="H268" s="91"/>
      <c r="I268" s="91"/>
      <c r="J268" s="91"/>
    </row>
    <row r="269" spans="1:10" x14ac:dyDescent="0.3">
      <c r="A269" s="97"/>
      <c r="B269" s="97"/>
      <c r="C269" s="97"/>
      <c r="D269" s="91"/>
      <c r="E269" s="91"/>
      <c r="F269" s="91"/>
      <c r="G269" s="91"/>
      <c r="H269" s="91"/>
      <c r="I269" s="91"/>
      <c r="J269" s="91"/>
    </row>
    <row r="270" spans="1:10" x14ac:dyDescent="0.3">
      <c r="A270" s="97"/>
      <c r="B270" s="97"/>
      <c r="C270" s="97"/>
      <c r="D270" s="91"/>
      <c r="E270" s="91"/>
      <c r="F270" s="91"/>
      <c r="G270" s="91"/>
      <c r="H270" s="91"/>
      <c r="I270" s="91"/>
      <c r="J270" s="91"/>
    </row>
    <row r="271" spans="1:10" x14ac:dyDescent="0.3">
      <c r="A271" s="97"/>
      <c r="B271" s="97"/>
      <c r="C271" s="97"/>
      <c r="D271" s="91"/>
      <c r="E271" s="91"/>
      <c r="F271" s="91"/>
      <c r="G271" s="91"/>
      <c r="H271" s="91"/>
      <c r="I271" s="91"/>
      <c r="J271" s="91"/>
    </row>
    <row r="272" spans="1:10" x14ac:dyDescent="0.3">
      <c r="A272" s="97"/>
      <c r="B272" s="97"/>
      <c r="C272" s="97"/>
      <c r="D272" s="91"/>
      <c r="E272" s="91"/>
      <c r="F272" s="91"/>
      <c r="G272" s="91"/>
      <c r="H272" s="91"/>
      <c r="I272" s="91"/>
      <c r="J272" s="91"/>
    </row>
    <row r="273" spans="1:10" x14ac:dyDescent="0.3">
      <c r="A273" s="97"/>
      <c r="B273" s="97"/>
      <c r="C273" s="97"/>
      <c r="D273" s="91"/>
      <c r="E273" s="91"/>
      <c r="F273" s="91"/>
      <c r="G273" s="91"/>
      <c r="H273" s="91"/>
      <c r="I273" s="91"/>
      <c r="J273" s="91"/>
    </row>
    <row r="274" spans="1:10" x14ac:dyDescent="0.3">
      <c r="A274" s="97"/>
      <c r="B274" s="97"/>
      <c r="C274" s="97"/>
      <c r="D274" s="91"/>
      <c r="E274" s="91"/>
      <c r="F274" s="91"/>
      <c r="G274" s="91"/>
      <c r="H274" s="91"/>
      <c r="I274" s="91"/>
      <c r="J274" s="91"/>
    </row>
    <row r="275" spans="1:10" x14ac:dyDescent="0.3">
      <c r="A275" s="97"/>
      <c r="B275" s="97"/>
      <c r="C275" s="97"/>
      <c r="D275" s="91"/>
      <c r="E275" s="91"/>
      <c r="F275" s="91"/>
      <c r="G275" s="91"/>
      <c r="H275" s="91"/>
      <c r="I275" s="91"/>
      <c r="J275" s="91"/>
    </row>
    <row r="276" spans="1:10" x14ac:dyDescent="0.3">
      <c r="A276" s="97"/>
      <c r="B276" s="97"/>
      <c r="C276" s="97"/>
      <c r="D276" s="91"/>
      <c r="E276" s="91"/>
      <c r="F276" s="91"/>
      <c r="G276" s="91"/>
      <c r="H276" s="91"/>
      <c r="I276" s="91"/>
      <c r="J276" s="91"/>
    </row>
    <row r="277" spans="1:10" x14ac:dyDescent="0.3">
      <c r="A277" s="97"/>
      <c r="B277" s="97"/>
      <c r="C277" s="97"/>
      <c r="D277" s="91"/>
      <c r="E277" s="91"/>
      <c r="F277" s="91"/>
      <c r="G277" s="91"/>
      <c r="H277" s="91"/>
      <c r="I277" s="91"/>
      <c r="J277" s="91"/>
    </row>
    <row r="278" spans="1:10" x14ac:dyDescent="0.3">
      <c r="A278" s="97"/>
      <c r="B278" s="97"/>
      <c r="C278" s="97"/>
      <c r="D278" s="91"/>
      <c r="E278" s="91"/>
      <c r="F278" s="91"/>
      <c r="G278" s="91"/>
      <c r="H278" s="91"/>
      <c r="I278" s="91"/>
      <c r="J278" s="91"/>
    </row>
    <row r="279" spans="1:10" x14ac:dyDescent="0.3">
      <c r="A279" s="97"/>
      <c r="B279" s="97"/>
      <c r="C279" s="97"/>
      <c r="D279" s="91"/>
      <c r="E279" s="91"/>
      <c r="F279" s="91"/>
      <c r="G279" s="91"/>
      <c r="H279" s="91"/>
      <c r="I279" s="91"/>
      <c r="J279" s="91"/>
    </row>
    <row r="280" spans="1:10" x14ac:dyDescent="0.3">
      <c r="A280" s="97"/>
      <c r="B280" s="97"/>
      <c r="C280" s="97"/>
      <c r="D280" s="91"/>
      <c r="E280" s="91"/>
      <c r="F280" s="91"/>
      <c r="G280" s="91"/>
      <c r="H280" s="91"/>
      <c r="I280" s="91"/>
      <c r="J280" s="91"/>
    </row>
    <row r="281" spans="1:10" x14ac:dyDescent="0.3">
      <c r="A281" s="97"/>
      <c r="B281" s="97"/>
      <c r="C281" s="97"/>
      <c r="D281" s="91"/>
      <c r="E281" s="91"/>
      <c r="F281" s="91"/>
      <c r="G281" s="91"/>
      <c r="H281" s="91"/>
      <c r="I281" s="91"/>
      <c r="J281" s="91"/>
    </row>
    <row r="282" spans="1:10" x14ac:dyDescent="0.3">
      <c r="A282" s="97"/>
      <c r="B282" s="97"/>
      <c r="C282" s="97"/>
      <c r="D282" s="91"/>
      <c r="E282" s="91"/>
      <c r="F282" s="91"/>
      <c r="G282" s="91"/>
      <c r="H282" s="91"/>
      <c r="I282" s="91"/>
      <c r="J282" s="91"/>
    </row>
    <row r="283" spans="1:10" x14ac:dyDescent="0.3">
      <c r="A283" s="97"/>
      <c r="B283" s="97"/>
      <c r="C283" s="97"/>
      <c r="D283" s="91"/>
      <c r="E283" s="91"/>
      <c r="F283" s="91"/>
      <c r="G283" s="91"/>
      <c r="H283" s="91"/>
      <c r="I283" s="91"/>
      <c r="J283" s="91"/>
    </row>
    <row r="284" spans="1:10" x14ac:dyDescent="0.3">
      <c r="A284" s="97"/>
      <c r="B284" s="97"/>
      <c r="C284" s="97"/>
      <c r="D284" s="91"/>
      <c r="E284" s="91"/>
      <c r="F284" s="91"/>
      <c r="G284" s="91"/>
      <c r="H284" s="91"/>
      <c r="I284" s="91"/>
      <c r="J284" s="91"/>
    </row>
    <row r="285" spans="1:10" x14ac:dyDescent="0.3">
      <c r="A285" s="97"/>
      <c r="B285" s="97"/>
      <c r="C285" s="97"/>
      <c r="D285" s="91"/>
      <c r="E285" s="91"/>
      <c r="F285" s="91"/>
      <c r="G285" s="91"/>
      <c r="H285" s="91"/>
      <c r="I285" s="91"/>
      <c r="J285" s="91"/>
    </row>
    <row r="286" spans="1:10" x14ac:dyDescent="0.3">
      <c r="A286" s="97"/>
      <c r="B286" s="97"/>
      <c r="C286" s="97"/>
      <c r="D286" s="91"/>
      <c r="E286" s="91"/>
      <c r="F286" s="91"/>
      <c r="G286" s="91"/>
      <c r="H286" s="91"/>
      <c r="I286" s="91"/>
      <c r="J286" s="91"/>
    </row>
    <row r="287" spans="1:10" x14ac:dyDescent="0.3">
      <c r="A287" s="97"/>
      <c r="B287" s="97"/>
      <c r="C287" s="97"/>
      <c r="D287" s="91"/>
      <c r="E287" s="91"/>
      <c r="F287" s="91"/>
      <c r="G287" s="91"/>
      <c r="H287" s="91"/>
      <c r="I287" s="91"/>
      <c r="J287" s="91"/>
    </row>
    <row r="288" spans="1:10" x14ac:dyDescent="0.3">
      <c r="A288" s="97"/>
      <c r="B288" s="97"/>
      <c r="C288" s="97"/>
      <c r="D288" s="91"/>
      <c r="E288" s="91"/>
      <c r="F288" s="91"/>
      <c r="G288" s="91"/>
      <c r="H288" s="91"/>
      <c r="I288" s="91"/>
      <c r="J288" s="91"/>
    </row>
    <row r="289" spans="1:10" x14ac:dyDescent="0.3">
      <c r="A289" s="97"/>
      <c r="B289" s="97"/>
      <c r="C289" s="97"/>
      <c r="D289" s="91"/>
      <c r="E289" s="91"/>
      <c r="F289" s="91"/>
      <c r="G289" s="91"/>
      <c r="H289" s="91"/>
      <c r="I289" s="91"/>
      <c r="J289" s="91"/>
    </row>
    <row r="290" spans="1:10" x14ac:dyDescent="0.3">
      <c r="A290" s="97"/>
      <c r="B290" s="97"/>
      <c r="C290" s="97"/>
      <c r="D290" s="91"/>
      <c r="E290" s="91"/>
      <c r="F290" s="91"/>
      <c r="G290" s="91"/>
      <c r="H290" s="91"/>
      <c r="I290" s="91"/>
      <c r="J290" s="91"/>
    </row>
    <row r="291" spans="1:10" x14ac:dyDescent="0.3">
      <c r="A291" s="97"/>
      <c r="B291" s="97"/>
      <c r="C291" s="97"/>
      <c r="D291" s="91"/>
      <c r="E291" s="91"/>
      <c r="F291" s="91"/>
      <c r="G291" s="91"/>
      <c r="H291" s="91"/>
      <c r="I291" s="91"/>
      <c r="J291" s="91"/>
    </row>
    <row r="292" spans="1:10" x14ac:dyDescent="0.3">
      <c r="A292" s="97"/>
      <c r="B292" s="97"/>
      <c r="C292" s="97"/>
      <c r="D292" s="91"/>
      <c r="E292" s="91"/>
      <c r="F292" s="91"/>
      <c r="G292" s="91"/>
      <c r="H292" s="91"/>
      <c r="I292" s="91"/>
      <c r="J292" s="91"/>
    </row>
    <row r="293" spans="1:10" x14ac:dyDescent="0.3">
      <c r="A293" s="97"/>
      <c r="B293" s="97"/>
      <c r="C293" s="97"/>
      <c r="D293" s="91"/>
      <c r="E293" s="91"/>
      <c r="F293" s="91"/>
      <c r="G293" s="91"/>
      <c r="H293" s="91"/>
      <c r="I293" s="91"/>
      <c r="J293" s="91"/>
    </row>
    <row r="294" spans="1:10" x14ac:dyDescent="0.3">
      <c r="A294" s="97"/>
      <c r="B294" s="97"/>
      <c r="C294" s="97"/>
      <c r="D294" s="91"/>
      <c r="E294" s="91"/>
      <c r="F294" s="91"/>
      <c r="G294" s="91"/>
      <c r="H294" s="91"/>
      <c r="I294" s="91"/>
      <c r="J294" s="91"/>
    </row>
    <row r="295" spans="1:10" x14ac:dyDescent="0.3">
      <c r="A295" s="97"/>
      <c r="B295" s="97"/>
      <c r="C295" s="97"/>
      <c r="D295" s="91"/>
      <c r="E295" s="91"/>
      <c r="F295" s="91"/>
      <c r="G295" s="91"/>
      <c r="H295" s="91"/>
      <c r="I295" s="91"/>
      <c r="J295" s="91"/>
    </row>
    <row r="296" spans="1:10" x14ac:dyDescent="0.3">
      <c r="A296" s="97"/>
      <c r="B296" s="97"/>
      <c r="C296" s="97"/>
      <c r="D296" s="91"/>
      <c r="E296" s="91"/>
      <c r="F296" s="91"/>
      <c r="G296" s="91"/>
      <c r="H296" s="91"/>
      <c r="I296" s="91"/>
      <c r="J296" s="91"/>
    </row>
    <row r="297" spans="1:10" x14ac:dyDescent="0.3">
      <c r="A297" s="97"/>
      <c r="B297" s="97"/>
      <c r="C297" s="97"/>
      <c r="D297" s="91"/>
      <c r="E297" s="91"/>
      <c r="F297" s="91"/>
      <c r="G297" s="91"/>
      <c r="H297" s="91"/>
      <c r="I297" s="91"/>
      <c r="J297" s="91"/>
    </row>
    <row r="298" spans="1:10" x14ac:dyDescent="0.3">
      <c r="A298" s="97"/>
      <c r="B298" s="97"/>
      <c r="C298" s="97"/>
      <c r="D298" s="91"/>
      <c r="E298" s="91"/>
      <c r="F298" s="91"/>
      <c r="G298" s="91"/>
      <c r="H298" s="91"/>
      <c r="I298" s="91"/>
      <c r="J298" s="91"/>
    </row>
    <row r="299" spans="1:10" x14ac:dyDescent="0.3">
      <c r="A299" s="97"/>
      <c r="B299" s="97"/>
      <c r="C299" s="97"/>
      <c r="D299" s="91"/>
      <c r="E299" s="91"/>
      <c r="F299" s="91"/>
      <c r="G299" s="91"/>
      <c r="H299" s="91"/>
      <c r="I299" s="91"/>
      <c r="J299" s="91"/>
    </row>
    <row r="300" spans="1:10" x14ac:dyDescent="0.3">
      <c r="A300" s="97"/>
      <c r="B300" s="97"/>
      <c r="C300" s="97"/>
      <c r="D300" s="91"/>
      <c r="E300" s="91"/>
      <c r="F300" s="91"/>
      <c r="G300" s="91"/>
      <c r="H300" s="91"/>
      <c r="I300" s="91"/>
      <c r="J300" s="91"/>
    </row>
    <row r="301" spans="1:10" x14ac:dyDescent="0.3">
      <c r="A301" s="97"/>
      <c r="B301" s="97"/>
      <c r="C301" s="97"/>
      <c r="D301" s="91"/>
      <c r="E301" s="91"/>
      <c r="F301" s="91"/>
      <c r="G301" s="91"/>
      <c r="H301" s="91"/>
      <c r="I301" s="91"/>
      <c r="J301" s="91"/>
    </row>
    <row r="302" spans="1:10" x14ac:dyDescent="0.3">
      <c r="A302" s="97"/>
      <c r="B302" s="97"/>
      <c r="C302" s="97"/>
      <c r="D302" s="91"/>
      <c r="E302" s="91"/>
      <c r="F302" s="91"/>
      <c r="G302" s="91"/>
      <c r="H302" s="91"/>
      <c r="I302" s="91"/>
      <c r="J302" s="91"/>
    </row>
    <row r="303" spans="1:10" x14ac:dyDescent="0.3">
      <c r="A303" s="97"/>
      <c r="B303" s="97"/>
      <c r="C303" s="97"/>
      <c r="D303" s="91"/>
      <c r="E303" s="91"/>
      <c r="F303" s="91"/>
      <c r="G303" s="91"/>
      <c r="H303" s="91"/>
      <c r="I303" s="91"/>
      <c r="J303" s="91"/>
    </row>
    <row r="304" spans="1:10" x14ac:dyDescent="0.3">
      <c r="A304" s="97"/>
      <c r="B304" s="97"/>
      <c r="C304" s="97"/>
      <c r="D304" s="91"/>
      <c r="E304" s="91"/>
      <c r="F304" s="91"/>
      <c r="G304" s="91"/>
      <c r="H304" s="91"/>
      <c r="I304" s="91"/>
      <c r="J304" s="91"/>
    </row>
    <row r="305" spans="1:10" x14ac:dyDescent="0.3">
      <c r="A305" s="97"/>
      <c r="B305" s="97"/>
      <c r="C305" s="97"/>
      <c r="D305" s="91"/>
      <c r="E305" s="91"/>
      <c r="F305" s="91"/>
      <c r="G305" s="91"/>
      <c r="H305" s="91"/>
      <c r="I305" s="91"/>
      <c r="J305" s="91"/>
    </row>
    <row r="306" spans="1:10" x14ac:dyDescent="0.3">
      <c r="A306" s="97"/>
      <c r="B306" s="97"/>
      <c r="C306" s="97"/>
      <c r="D306" s="91"/>
      <c r="E306" s="91"/>
      <c r="F306" s="91"/>
      <c r="G306" s="91"/>
      <c r="H306" s="91"/>
      <c r="I306" s="91"/>
      <c r="J306" s="91"/>
    </row>
    <row r="307" spans="1:10" x14ac:dyDescent="0.3">
      <c r="A307" s="97"/>
      <c r="B307" s="97"/>
      <c r="C307" s="97"/>
      <c r="D307" s="91"/>
      <c r="E307" s="91"/>
      <c r="F307" s="91"/>
      <c r="G307" s="91"/>
      <c r="H307" s="91"/>
      <c r="I307" s="91"/>
      <c r="J307" s="91"/>
    </row>
    <row r="308" spans="1:10" x14ac:dyDescent="0.3">
      <c r="A308" s="97"/>
      <c r="B308" s="97"/>
      <c r="C308" s="97"/>
      <c r="D308" s="91"/>
      <c r="E308" s="91"/>
      <c r="F308" s="91"/>
      <c r="G308" s="91"/>
      <c r="H308" s="91"/>
      <c r="I308" s="91"/>
      <c r="J308" s="91"/>
    </row>
    <row r="309" spans="1:10" x14ac:dyDescent="0.3">
      <c r="A309" s="97"/>
      <c r="B309" s="97"/>
      <c r="C309" s="97"/>
      <c r="D309" s="91"/>
      <c r="E309" s="91"/>
      <c r="F309" s="91"/>
      <c r="G309" s="91"/>
      <c r="H309" s="91"/>
      <c r="I309" s="91"/>
      <c r="J309" s="91"/>
    </row>
  </sheetData>
  <mergeCells count="8">
    <mergeCell ref="A9:C9"/>
    <mergeCell ref="A1:J2"/>
    <mergeCell ref="A3:J3"/>
    <mergeCell ref="D7:I7"/>
    <mergeCell ref="J7:J8"/>
    <mergeCell ref="A7:A8"/>
    <mergeCell ref="B7:B8"/>
    <mergeCell ref="C7: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7"/>
  <sheetViews>
    <sheetView topLeftCell="E8" zoomScaleNormal="100" workbookViewId="0">
      <selection activeCell="E26" sqref="E26:F27"/>
    </sheetView>
  </sheetViews>
  <sheetFormatPr defaultColWidth="9.109375" defaultRowHeight="13.2" x14ac:dyDescent="0.25"/>
  <cols>
    <col min="1" max="1" width="13.109375" style="4" hidden="1" customWidth="1"/>
    <col min="2" max="3" width="9.109375" style="4" hidden="1" customWidth="1"/>
    <col min="4" max="4" width="33" style="4" hidden="1" customWidth="1"/>
    <col min="5" max="5" width="18.6640625" style="4" customWidth="1"/>
    <col min="6" max="6" width="50.6640625" style="4" customWidth="1"/>
    <col min="7" max="7" width="39.6640625" style="4" customWidth="1"/>
    <col min="8" max="8" width="7.6640625" style="4" customWidth="1"/>
    <col min="9" max="9" width="6" style="4" customWidth="1"/>
    <col min="10" max="10" width="6.44140625" style="4" customWidth="1"/>
    <col min="11" max="11" width="7" style="4" customWidth="1"/>
    <col min="12" max="12" width="6.6640625" style="4" customWidth="1"/>
    <col min="13" max="13" width="9.109375" style="4" customWidth="1"/>
    <col min="14" max="14" width="36.109375" style="4" customWidth="1"/>
    <col min="15" max="15" width="9.109375" style="4"/>
    <col min="16" max="17" width="9.109375" style="11"/>
    <col min="18" max="16384" width="9.109375" style="4"/>
  </cols>
  <sheetData>
    <row r="1" spans="1:14" ht="12.75" customHeight="1" x14ac:dyDescent="0.25">
      <c r="A1" s="1" t="s">
        <v>0</v>
      </c>
      <c r="B1" s="2"/>
      <c r="C1" s="2"/>
      <c r="D1" s="3" t="s">
        <v>1</v>
      </c>
      <c r="E1" s="136" t="str">
        <f>contact!B6</f>
        <v>Florida International University</v>
      </c>
      <c r="F1" s="122"/>
      <c r="G1" s="122"/>
      <c r="H1" s="122"/>
      <c r="I1" s="122"/>
      <c r="J1" s="122"/>
      <c r="K1" s="122"/>
      <c r="L1" s="122"/>
      <c r="M1" s="122"/>
      <c r="N1" s="122"/>
    </row>
    <row r="2" spans="1:14" ht="12.75" customHeight="1" x14ac:dyDescent="0.25">
      <c r="B2" s="5"/>
      <c r="C2" s="5"/>
      <c r="D2" s="6" t="s">
        <v>2</v>
      </c>
      <c r="E2" s="136"/>
      <c r="F2" s="122"/>
      <c r="G2" s="122"/>
      <c r="H2" s="122"/>
      <c r="I2" s="122"/>
      <c r="J2" s="122"/>
      <c r="K2" s="122"/>
      <c r="L2" s="122"/>
      <c r="M2" s="122"/>
      <c r="N2" s="122"/>
    </row>
    <row r="3" spans="1:14" ht="14.25" customHeight="1" x14ac:dyDescent="0.25">
      <c r="A3" s="5"/>
      <c r="B3" s="5"/>
      <c r="C3" s="5"/>
      <c r="D3" s="5"/>
      <c r="E3" s="118" t="s">
        <v>48</v>
      </c>
      <c r="F3" s="118"/>
      <c r="G3" s="118"/>
      <c r="H3" s="118"/>
      <c r="I3" s="118"/>
      <c r="J3" s="118"/>
      <c r="K3" s="118"/>
      <c r="L3" s="118"/>
      <c r="M3" s="118"/>
      <c r="N3" s="118"/>
    </row>
    <row r="4" spans="1:14" ht="14.25" customHeight="1" x14ac:dyDescent="0.25">
      <c r="B4" s="5"/>
      <c r="C4" s="5" t="s">
        <v>4</v>
      </c>
      <c r="D4" s="6" t="s">
        <v>2</v>
      </c>
      <c r="E4" s="10"/>
      <c r="F4" s="10"/>
      <c r="G4" s="10"/>
      <c r="H4" s="10"/>
      <c r="I4" s="10"/>
      <c r="J4" s="10"/>
      <c r="K4" s="10"/>
      <c r="L4" s="10"/>
      <c r="M4" s="10"/>
    </row>
    <row r="5" spans="1:14" ht="14.25" customHeight="1" x14ac:dyDescent="0.25">
      <c r="A5" s="11"/>
      <c r="B5" s="11"/>
      <c r="C5" s="11"/>
      <c r="D5" s="5"/>
      <c r="E5" s="23" t="s">
        <v>105</v>
      </c>
      <c r="F5" s="22"/>
      <c r="G5" s="108" t="s">
        <v>186</v>
      </c>
      <c r="H5" s="52"/>
      <c r="I5" s="52"/>
      <c r="J5" s="52"/>
      <c r="K5" s="55"/>
      <c r="L5" s="55"/>
      <c r="M5" s="55"/>
      <c r="N5" s="55"/>
    </row>
    <row r="6" spans="1:14" ht="14.25" customHeight="1" x14ac:dyDescent="0.25">
      <c r="A6" s="1"/>
      <c r="B6" s="5"/>
      <c r="C6" s="5"/>
      <c r="D6" s="6" t="s">
        <v>7</v>
      </c>
      <c r="E6" s="10"/>
      <c r="F6" s="10"/>
      <c r="G6" s="10"/>
      <c r="H6" s="10"/>
      <c r="I6" s="10"/>
      <c r="J6" s="10"/>
      <c r="K6" s="10"/>
      <c r="L6" s="10"/>
      <c r="M6" s="10"/>
    </row>
    <row r="7" spans="1:14" ht="31.5" customHeight="1" thickBot="1" x14ac:dyDescent="0.3">
      <c r="A7" s="1"/>
      <c r="B7" s="5"/>
      <c r="C7" s="5"/>
      <c r="D7" s="5" t="s">
        <v>8</v>
      </c>
      <c r="E7" s="40" t="s">
        <v>9</v>
      </c>
      <c r="F7" s="41"/>
      <c r="G7" s="40" t="s">
        <v>95</v>
      </c>
      <c r="H7" s="40" t="s">
        <v>49</v>
      </c>
      <c r="I7" s="40" t="s">
        <v>84</v>
      </c>
      <c r="J7" s="40" t="s">
        <v>85</v>
      </c>
      <c r="K7" s="40" t="s">
        <v>86</v>
      </c>
      <c r="L7" s="40" t="s">
        <v>99</v>
      </c>
      <c r="M7" s="40" t="s">
        <v>10</v>
      </c>
      <c r="N7" s="40" t="s">
        <v>98</v>
      </c>
    </row>
    <row r="8" spans="1:14" ht="14.25" customHeight="1" thickTop="1" thickBot="1" x14ac:dyDescent="0.3">
      <c r="A8" s="7"/>
      <c r="B8" s="8"/>
      <c r="C8" s="8"/>
      <c r="D8" s="8" t="s">
        <v>11</v>
      </c>
      <c r="E8" s="36" t="s">
        <v>12</v>
      </c>
      <c r="F8" s="36" t="s">
        <v>13</v>
      </c>
      <c r="G8" s="37" t="s">
        <v>50</v>
      </c>
      <c r="H8" s="38">
        <v>1</v>
      </c>
      <c r="I8" s="56"/>
      <c r="J8" s="57"/>
      <c r="K8" s="58"/>
      <c r="L8" s="160">
        <v>10</v>
      </c>
      <c r="M8" s="161">
        <f>MIN(K12+K15,L8)</f>
        <v>7.0600000000000005</v>
      </c>
      <c r="N8" s="39"/>
    </row>
    <row r="9" spans="1:14" ht="14.25" customHeight="1" x14ac:dyDescent="0.25">
      <c r="A9" s="5"/>
      <c r="B9" s="5"/>
      <c r="C9" s="5"/>
      <c r="D9" s="5"/>
      <c r="E9" s="32"/>
      <c r="F9" s="32" t="s">
        <v>54</v>
      </c>
      <c r="G9" s="34" t="s">
        <v>83</v>
      </c>
      <c r="H9" s="13">
        <v>1</v>
      </c>
      <c r="I9" s="59"/>
      <c r="J9" s="60"/>
      <c r="K9" s="61"/>
      <c r="L9" s="156"/>
      <c r="M9" s="158"/>
      <c r="N9" s="15"/>
    </row>
    <row r="10" spans="1:14" ht="14.25" customHeight="1" x14ac:dyDescent="0.25">
      <c r="A10" s="5"/>
      <c r="B10" s="5"/>
      <c r="C10" s="5"/>
      <c r="D10" s="5"/>
      <c r="E10" s="32"/>
      <c r="F10" s="32" t="s">
        <v>56</v>
      </c>
      <c r="G10" s="34" t="s">
        <v>57</v>
      </c>
      <c r="H10" s="13">
        <v>250</v>
      </c>
      <c r="I10" s="59"/>
      <c r="J10" s="60"/>
      <c r="K10" s="61"/>
      <c r="L10" s="156"/>
      <c r="M10" s="158"/>
      <c r="N10" s="15"/>
    </row>
    <row r="11" spans="1:14" ht="14.25" customHeight="1" x14ac:dyDescent="0.25">
      <c r="A11" s="5"/>
      <c r="B11" s="5"/>
      <c r="C11" s="5"/>
      <c r="D11" s="5"/>
      <c r="E11" s="32"/>
      <c r="F11" s="32" t="s">
        <v>55</v>
      </c>
      <c r="G11" s="34" t="s">
        <v>58</v>
      </c>
      <c r="H11" s="13">
        <v>103</v>
      </c>
      <c r="I11" s="59"/>
      <c r="J11" s="60"/>
      <c r="K11" s="61"/>
      <c r="L11" s="156"/>
      <c r="M11" s="158"/>
      <c r="N11" s="15"/>
    </row>
    <row r="12" spans="1:14" ht="14.25" customHeight="1" x14ac:dyDescent="0.25">
      <c r="A12" s="5"/>
      <c r="B12" s="5"/>
      <c r="C12" s="5"/>
      <c r="D12" s="5"/>
      <c r="E12" s="32"/>
      <c r="F12" s="35" t="s">
        <v>62</v>
      </c>
      <c r="G12" s="34" t="s">
        <v>63</v>
      </c>
      <c r="H12" s="197">
        <v>90.4</v>
      </c>
      <c r="I12" s="62">
        <f>IF(H10&lt;&gt;0,H11/H10,0)</f>
        <v>0.41199999999999998</v>
      </c>
      <c r="J12" s="63">
        <v>5</v>
      </c>
      <c r="K12" s="61">
        <f>I12*J12</f>
        <v>2.06</v>
      </c>
      <c r="L12" s="156"/>
      <c r="M12" s="158"/>
      <c r="N12" s="15"/>
    </row>
    <row r="13" spans="1:14" ht="14.25" customHeight="1" x14ac:dyDescent="0.25">
      <c r="A13" s="5"/>
      <c r="B13" s="5"/>
      <c r="C13" s="5"/>
      <c r="D13" s="5"/>
      <c r="E13" s="32"/>
      <c r="F13" s="32" t="s">
        <v>59</v>
      </c>
      <c r="G13" s="34" t="s">
        <v>57</v>
      </c>
      <c r="H13" s="13">
        <v>114</v>
      </c>
      <c r="I13" s="59"/>
      <c r="J13" s="60"/>
      <c r="K13" s="61"/>
      <c r="L13" s="156"/>
      <c r="M13" s="158"/>
      <c r="N13" s="15"/>
    </row>
    <row r="14" spans="1:14" ht="14.25" customHeight="1" x14ac:dyDescent="0.25">
      <c r="A14" s="5"/>
      <c r="B14" s="5"/>
      <c r="C14" s="5"/>
      <c r="D14" s="5"/>
      <c r="E14" s="32"/>
      <c r="F14" s="32" t="s">
        <v>60</v>
      </c>
      <c r="G14" s="34" t="s">
        <v>57</v>
      </c>
      <c r="H14" s="13">
        <v>114</v>
      </c>
      <c r="I14" s="59"/>
      <c r="J14" s="60"/>
      <c r="K14" s="61"/>
      <c r="L14" s="156"/>
      <c r="M14" s="158"/>
      <c r="N14" s="15"/>
    </row>
    <row r="15" spans="1:14" ht="14.25" customHeight="1" x14ac:dyDescent="0.25">
      <c r="A15" s="5"/>
      <c r="B15" s="5"/>
      <c r="C15" s="5"/>
      <c r="D15" s="5"/>
      <c r="E15" s="32"/>
      <c r="F15" s="35" t="s">
        <v>64</v>
      </c>
      <c r="G15" s="34" t="s">
        <v>65</v>
      </c>
      <c r="H15" s="13">
        <v>100</v>
      </c>
      <c r="I15" s="62">
        <f>IF(H13&lt;&gt;0,H14/H13,0)</f>
        <v>1</v>
      </c>
      <c r="J15" s="63">
        <v>5</v>
      </c>
      <c r="K15" s="61">
        <f>I15*J15</f>
        <v>5</v>
      </c>
      <c r="L15" s="156"/>
      <c r="M15" s="158"/>
      <c r="N15" s="15"/>
    </row>
    <row r="16" spans="1:14" ht="14.25" customHeight="1" x14ac:dyDescent="0.25">
      <c r="A16" s="14"/>
      <c r="B16" s="5"/>
      <c r="C16" s="5" t="s">
        <v>14</v>
      </c>
      <c r="D16" s="5" t="s">
        <v>2</v>
      </c>
      <c r="E16" s="32" t="s">
        <v>66</v>
      </c>
      <c r="F16" s="32"/>
      <c r="G16" s="33" t="s">
        <v>15</v>
      </c>
      <c r="H16" s="13">
        <v>3</v>
      </c>
      <c r="I16" s="59"/>
      <c r="J16" s="60">
        <v>1</v>
      </c>
      <c r="K16" s="61">
        <f>H16*J16</f>
        <v>3</v>
      </c>
      <c r="L16" s="64">
        <v>10</v>
      </c>
      <c r="M16" s="61">
        <f>MIN(K16,L16)</f>
        <v>3</v>
      </c>
      <c r="N16" s="15"/>
    </row>
    <row r="17" spans="1:17" ht="14.25" customHeight="1" thickBot="1" x14ac:dyDescent="0.3">
      <c r="A17" s="7"/>
      <c r="B17" s="8"/>
      <c r="C17" s="8" t="s">
        <v>5</v>
      </c>
      <c r="D17" s="8" t="s">
        <v>3</v>
      </c>
      <c r="E17" s="32" t="s">
        <v>67</v>
      </c>
      <c r="F17" s="32"/>
      <c r="G17" s="33" t="s">
        <v>15</v>
      </c>
      <c r="H17" s="13">
        <v>7</v>
      </c>
      <c r="I17" s="59"/>
      <c r="J17" s="60">
        <v>1</v>
      </c>
      <c r="K17" s="61">
        <f t="shared" ref="K17:K20" si="0">H17*J17</f>
        <v>7</v>
      </c>
      <c r="L17" s="64">
        <v>6</v>
      </c>
      <c r="M17" s="61">
        <f t="shared" ref="M17:M20" si="1">MIN(K17,L17)</f>
        <v>6</v>
      </c>
      <c r="N17" s="15"/>
    </row>
    <row r="18" spans="1:17" ht="14.25" customHeight="1" x14ac:dyDescent="0.25">
      <c r="A18" s="1" t="s">
        <v>16</v>
      </c>
      <c r="B18" s="5"/>
      <c r="C18" s="5"/>
      <c r="D18" s="2" t="s">
        <v>1</v>
      </c>
      <c r="E18" s="32" t="s">
        <v>68</v>
      </c>
      <c r="F18" s="32"/>
      <c r="G18" s="33" t="s">
        <v>15</v>
      </c>
      <c r="H18" s="13">
        <v>2</v>
      </c>
      <c r="I18" s="59"/>
      <c r="J18" s="60">
        <v>1</v>
      </c>
      <c r="K18" s="61">
        <f t="shared" si="0"/>
        <v>2</v>
      </c>
      <c r="L18" s="64">
        <v>3</v>
      </c>
      <c r="M18" s="61">
        <f t="shared" si="1"/>
        <v>2</v>
      </c>
      <c r="N18" s="15"/>
    </row>
    <row r="19" spans="1:17" ht="14.25" customHeight="1" x14ac:dyDescent="0.25">
      <c r="A19" s="1"/>
      <c r="B19" s="5"/>
      <c r="C19" s="5" t="s">
        <v>17</v>
      </c>
      <c r="D19" s="5" t="s">
        <v>2</v>
      </c>
      <c r="E19" s="32" t="s">
        <v>69</v>
      </c>
      <c r="F19" s="32"/>
      <c r="G19" s="33" t="s">
        <v>15</v>
      </c>
      <c r="H19" s="13">
        <v>1</v>
      </c>
      <c r="I19" s="59"/>
      <c r="J19" s="60">
        <v>1</v>
      </c>
      <c r="K19" s="61">
        <f t="shared" si="0"/>
        <v>1</v>
      </c>
      <c r="L19" s="64">
        <v>6</v>
      </c>
      <c r="M19" s="61">
        <f t="shared" si="1"/>
        <v>1</v>
      </c>
      <c r="N19" s="15"/>
    </row>
    <row r="20" spans="1:17" ht="14.25" customHeight="1" thickBot="1" x14ac:dyDescent="0.3">
      <c r="A20" s="7"/>
      <c r="B20" s="8"/>
      <c r="C20" s="8" t="s">
        <v>5</v>
      </c>
      <c r="D20" s="8" t="s">
        <v>3</v>
      </c>
      <c r="E20" s="32" t="s">
        <v>70</v>
      </c>
      <c r="F20" s="32"/>
      <c r="G20" s="33" t="s">
        <v>15</v>
      </c>
      <c r="H20" s="13">
        <v>5</v>
      </c>
      <c r="I20" s="59"/>
      <c r="J20" s="60">
        <v>1</v>
      </c>
      <c r="K20" s="61">
        <f t="shared" si="0"/>
        <v>5</v>
      </c>
      <c r="L20" s="64">
        <v>2</v>
      </c>
      <c r="M20" s="61">
        <f t="shared" si="1"/>
        <v>2</v>
      </c>
      <c r="N20" s="15"/>
    </row>
    <row r="21" spans="1:17" ht="14.25" customHeight="1" x14ac:dyDescent="0.25">
      <c r="A21" s="1"/>
      <c r="B21" s="5"/>
      <c r="C21" s="5"/>
      <c r="D21" s="5"/>
      <c r="E21" s="32" t="s">
        <v>71</v>
      </c>
      <c r="F21" s="32" t="s">
        <v>90</v>
      </c>
      <c r="G21" s="33" t="s">
        <v>72</v>
      </c>
      <c r="H21" s="13">
        <v>31</v>
      </c>
      <c r="I21" s="59"/>
      <c r="J21" s="60"/>
      <c r="K21" s="61"/>
      <c r="L21" s="156">
        <v>5</v>
      </c>
      <c r="M21" s="158">
        <f>MIN(K22,L21)</f>
        <v>1.3596491228070176</v>
      </c>
      <c r="N21" s="15"/>
    </row>
    <row r="22" spans="1:17" ht="14.25" customHeight="1" x14ac:dyDescent="0.25">
      <c r="A22" s="1"/>
      <c r="B22" s="5"/>
      <c r="C22" s="5"/>
      <c r="D22" s="5"/>
      <c r="E22" s="32"/>
      <c r="F22" s="35" t="s">
        <v>73</v>
      </c>
      <c r="G22" s="33" t="s">
        <v>74</v>
      </c>
      <c r="H22" s="13">
        <v>27</v>
      </c>
      <c r="I22" s="62">
        <f>IF(H13&lt;&gt;0,H21/H13,0)</f>
        <v>0.27192982456140352</v>
      </c>
      <c r="J22" s="60">
        <v>5</v>
      </c>
      <c r="K22" s="61">
        <f>I22*J22</f>
        <v>1.3596491228070176</v>
      </c>
      <c r="L22" s="156"/>
      <c r="M22" s="158"/>
      <c r="N22" s="15"/>
    </row>
    <row r="23" spans="1:17" ht="14.25" customHeight="1" x14ac:dyDescent="0.25">
      <c r="A23" s="1"/>
      <c r="B23" s="5"/>
      <c r="C23" s="5" t="s">
        <v>18</v>
      </c>
      <c r="D23" s="5" t="s">
        <v>2</v>
      </c>
      <c r="E23" s="32" t="s">
        <v>87</v>
      </c>
      <c r="F23" s="32"/>
      <c r="G23" s="33" t="s">
        <v>50</v>
      </c>
      <c r="H23" s="13">
        <v>1</v>
      </c>
      <c r="I23" s="59"/>
      <c r="J23" s="60">
        <v>4</v>
      </c>
      <c r="K23" s="65">
        <f>H23*J23</f>
        <v>4</v>
      </c>
      <c r="L23" s="64">
        <v>4</v>
      </c>
      <c r="M23" s="61">
        <f t="shared" ref="M23:M27" si="2">MIN(K23,L23)</f>
        <v>4</v>
      </c>
      <c r="N23" s="15"/>
    </row>
    <row r="24" spans="1:17" ht="14.25" customHeight="1" thickBot="1" x14ac:dyDescent="0.3">
      <c r="A24" s="7"/>
      <c r="B24" s="8"/>
      <c r="C24" s="8" t="s">
        <v>5</v>
      </c>
      <c r="D24" s="8" t="s">
        <v>3</v>
      </c>
      <c r="E24" s="32" t="s">
        <v>88</v>
      </c>
      <c r="F24" s="32"/>
      <c r="G24" s="33" t="s">
        <v>94</v>
      </c>
      <c r="H24" s="13">
        <v>6</v>
      </c>
      <c r="I24" s="59"/>
      <c r="J24" s="60">
        <v>0.5</v>
      </c>
      <c r="K24" s="65">
        <f t="shared" ref="K24:K35" si="3">H24*J24</f>
        <v>3</v>
      </c>
      <c r="L24" s="64">
        <v>9</v>
      </c>
      <c r="M24" s="61">
        <f t="shared" si="2"/>
        <v>3</v>
      </c>
      <c r="N24" s="15"/>
    </row>
    <row r="25" spans="1:17" ht="14.25" customHeight="1" x14ac:dyDescent="0.25">
      <c r="A25" s="1" t="s">
        <v>20</v>
      </c>
      <c r="B25" s="5"/>
      <c r="C25" s="5"/>
      <c r="D25" s="2" t="s">
        <v>1</v>
      </c>
      <c r="E25" s="32" t="s">
        <v>89</v>
      </c>
      <c r="F25" s="32"/>
      <c r="G25" s="33" t="s">
        <v>19</v>
      </c>
      <c r="H25" s="13">
        <v>35</v>
      </c>
      <c r="I25" s="59"/>
      <c r="J25" s="60">
        <v>2</v>
      </c>
      <c r="K25" s="65">
        <f t="shared" si="3"/>
        <v>70</v>
      </c>
      <c r="L25" s="64">
        <v>10</v>
      </c>
      <c r="M25" s="61">
        <f t="shared" si="2"/>
        <v>10</v>
      </c>
      <c r="N25" s="15"/>
    </row>
    <row r="26" spans="1:17" ht="14.25" customHeight="1" x14ac:dyDescent="0.25">
      <c r="A26" s="1"/>
      <c r="B26" s="5"/>
      <c r="C26" s="5" t="s">
        <v>18</v>
      </c>
      <c r="D26" s="5" t="s">
        <v>2</v>
      </c>
      <c r="E26" s="162" t="s">
        <v>91</v>
      </c>
      <c r="F26" s="162"/>
      <c r="G26" s="33" t="s">
        <v>92</v>
      </c>
      <c r="H26" s="13">
        <v>1</v>
      </c>
      <c r="I26" s="59"/>
      <c r="J26" s="60">
        <v>6</v>
      </c>
      <c r="K26" s="65">
        <f t="shared" si="3"/>
        <v>6</v>
      </c>
      <c r="L26" s="64">
        <v>6</v>
      </c>
      <c r="M26" s="61">
        <f t="shared" si="2"/>
        <v>6</v>
      </c>
      <c r="N26" s="15"/>
    </row>
    <row r="27" spans="1:17" ht="14.25" customHeight="1" x14ac:dyDescent="0.25">
      <c r="A27" s="1"/>
      <c r="B27" s="5"/>
      <c r="C27" s="5"/>
      <c r="D27" s="5"/>
      <c r="E27" s="162"/>
      <c r="F27" s="162"/>
      <c r="G27" s="33" t="s">
        <v>93</v>
      </c>
      <c r="H27" s="13">
        <v>0</v>
      </c>
      <c r="I27" s="59"/>
      <c r="J27" s="60">
        <v>2</v>
      </c>
      <c r="K27" s="65">
        <f t="shared" si="3"/>
        <v>0</v>
      </c>
      <c r="L27" s="64">
        <v>2</v>
      </c>
      <c r="M27" s="61">
        <f t="shared" si="2"/>
        <v>0</v>
      </c>
      <c r="N27" s="15"/>
    </row>
    <row r="28" spans="1:17" ht="14.25" customHeight="1" thickBot="1" x14ac:dyDescent="0.3">
      <c r="A28" s="7"/>
      <c r="B28" s="8"/>
      <c r="C28" s="8" t="s">
        <v>5</v>
      </c>
      <c r="D28" s="8" t="s">
        <v>3</v>
      </c>
      <c r="E28" s="162" t="s">
        <v>61</v>
      </c>
      <c r="F28" s="32" t="s">
        <v>101</v>
      </c>
      <c r="G28" s="33" t="s">
        <v>50</v>
      </c>
      <c r="H28" s="13">
        <v>1</v>
      </c>
      <c r="I28" s="59"/>
      <c r="J28" s="60">
        <v>2</v>
      </c>
      <c r="K28" s="65">
        <f t="shared" si="3"/>
        <v>2</v>
      </c>
      <c r="L28" s="156">
        <v>2</v>
      </c>
      <c r="M28" s="158">
        <f>MIN(K28+K29,L28)</f>
        <v>2</v>
      </c>
      <c r="N28" s="15"/>
    </row>
    <row r="29" spans="1:17" ht="14.25" customHeight="1" thickBot="1" x14ac:dyDescent="0.3">
      <c r="A29" s="11"/>
      <c r="B29" s="11"/>
      <c r="C29" s="11"/>
      <c r="D29" s="11"/>
      <c r="E29" s="162"/>
      <c r="F29" s="32" t="s">
        <v>51</v>
      </c>
      <c r="G29" s="33" t="s">
        <v>50</v>
      </c>
      <c r="H29" s="13">
        <v>1</v>
      </c>
      <c r="I29" s="59"/>
      <c r="J29" s="60">
        <v>2</v>
      </c>
      <c r="K29" s="65">
        <f t="shared" si="3"/>
        <v>2</v>
      </c>
      <c r="L29" s="156"/>
      <c r="M29" s="158"/>
      <c r="N29" s="53" t="s">
        <v>193</v>
      </c>
      <c r="P29" s="16"/>
    </row>
    <row r="30" spans="1:17" ht="14.25" customHeight="1" x14ac:dyDescent="0.25">
      <c r="A30" s="9" t="s">
        <v>21</v>
      </c>
      <c r="B30" s="2"/>
      <c r="C30" s="2"/>
      <c r="D30" s="2" t="s">
        <v>6</v>
      </c>
      <c r="E30" s="32" t="s">
        <v>22</v>
      </c>
      <c r="F30" s="32"/>
      <c r="G30" s="33" t="s">
        <v>23</v>
      </c>
      <c r="H30" s="13">
        <v>2</v>
      </c>
      <c r="I30" s="59"/>
      <c r="J30" s="60">
        <v>2</v>
      </c>
      <c r="K30" s="65">
        <f t="shared" si="3"/>
        <v>4</v>
      </c>
      <c r="L30" s="64">
        <v>6</v>
      </c>
      <c r="M30" s="61">
        <f t="shared" ref="M30:M33" si="4">MIN(K30,L30)</f>
        <v>4</v>
      </c>
      <c r="N30" s="15"/>
      <c r="P30" s="16"/>
      <c r="Q30" s="16"/>
    </row>
    <row r="31" spans="1:17" ht="14.25" customHeight="1" x14ac:dyDescent="0.25">
      <c r="A31" s="1"/>
      <c r="B31" s="5"/>
      <c r="C31" s="5" t="s">
        <v>24</v>
      </c>
      <c r="D31" s="5" t="s">
        <v>25</v>
      </c>
      <c r="E31" s="32" t="s">
        <v>26</v>
      </c>
      <c r="F31" s="32"/>
      <c r="G31" s="33" t="s">
        <v>50</v>
      </c>
      <c r="H31" s="13">
        <v>0</v>
      </c>
      <c r="I31" s="66"/>
      <c r="J31" s="67">
        <v>3</v>
      </c>
      <c r="K31" s="65">
        <f t="shared" si="3"/>
        <v>0</v>
      </c>
      <c r="L31" s="64">
        <v>3</v>
      </c>
      <c r="M31" s="61">
        <f t="shared" si="4"/>
        <v>0</v>
      </c>
      <c r="N31" s="15"/>
      <c r="P31" s="16"/>
      <c r="Q31" s="16"/>
    </row>
    <row r="32" spans="1:17" ht="14.25" customHeight="1" x14ac:dyDescent="0.25">
      <c r="A32" s="1"/>
      <c r="B32" s="5"/>
      <c r="C32" s="5"/>
      <c r="D32" s="5" t="s">
        <v>27</v>
      </c>
      <c r="E32" s="32" t="s">
        <v>96</v>
      </c>
      <c r="F32" s="32"/>
      <c r="G32" s="33" t="s">
        <v>28</v>
      </c>
      <c r="H32" s="13">
        <v>1</v>
      </c>
      <c r="I32" s="66"/>
      <c r="J32" s="67">
        <v>1</v>
      </c>
      <c r="K32" s="65">
        <f t="shared" si="3"/>
        <v>1</v>
      </c>
      <c r="L32" s="64">
        <v>2</v>
      </c>
      <c r="M32" s="61">
        <f t="shared" si="4"/>
        <v>1</v>
      </c>
      <c r="N32" s="53" t="s">
        <v>502</v>
      </c>
      <c r="P32" s="16"/>
      <c r="Q32" s="16"/>
    </row>
    <row r="33" spans="1:17" ht="14.25" customHeight="1" thickBot="1" x14ac:dyDescent="0.3">
      <c r="A33" s="7"/>
      <c r="B33" s="8"/>
      <c r="C33" s="8"/>
      <c r="D33" s="8" t="s">
        <v>11</v>
      </c>
      <c r="E33" s="32" t="s">
        <v>97</v>
      </c>
      <c r="F33" s="32"/>
      <c r="G33" s="33" t="s">
        <v>29</v>
      </c>
      <c r="H33" s="13">
        <v>2</v>
      </c>
      <c r="I33" s="66"/>
      <c r="J33" s="67">
        <v>1</v>
      </c>
      <c r="K33" s="65">
        <f t="shared" si="3"/>
        <v>2</v>
      </c>
      <c r="L33" s="64">
        <v>2</v>
      </c>
      <c r="M33" s="61">
        <f t="shared" si="4"/>
        <v>2</v>
      </c>
      <c r="N33" s="15"/>
      <c r="P33" s="16"/>
      <c r="Q33" s="16"/>
    </row>
    <row r="34" spans="1:17" ht="14.25" customHeight="1" x14ac:dyDescent="0.25">
      <c r="A34" s="5"/>
      <c r="B34" s="5"/>
      <c r="C34" s="5"/>
      <c r="D34" s="5"/>
      <c r="E34" s="162" t="s">
        <v>100</v>
      </c>
      <c r="F34" s="162"/>
      <c r="G34" s="33" t="s">
        <v>52</v>
      </c>
      <c r="H34" s="13">
        <v>1</v>
      </c>
      <c r="I34" s="66"/>
      <c r="J34" s="67">
        <v>1</v>
      </c>
      <c r="K34" s="65">
        <f t="shared" si="3"/>
        <v>1</v>
      </c>
      <c r="L34" s="156">
        <v>2</v>
      </c>
      <c r="M34" s="158">
        <f>MIN(K34+K35,L16)</f>
        <v>2</v>
      </c>
      <c r="N34" s="53">
        <v>2015</v>
      </c>
      <c r="P34" s="16"/>
      <c r="Q34" s="16"/>
    </row>
    <row r="35" spans="1:17" ht="14.25" customHeight="1" thickBot="1" x14ac:dyDescent="0.3">
      <c r="A35" s="11"/>
      <c r="B35" s="11"/>
      <c r="C35" s="11"/>
      <c r="D35" s="11"/>
      <c r="E35" s="163"/>
      <c r="F35" s="163"/>
      <c r="G35" s="45" t="s">
        <v>53</v>
      </c>
      <c r="H35" s="13">
        <v>1</v>
      </c>
      <c r="I35" s="68"/>
      <c r="J35" s="69">
        <v>1</v>
      </c>
      <c r="K35" s="70">
        <f t="shared" si="3"/>
        <v>1</v>
      </c>
      <c r="L35" s="157"/>
      <c r="M35" s="159"/>
      <c r="N35" s="54">
        <v>2014</v>
      </c>
      <c r="P35" s="16"/>
      <c r="Q35" s="16"/>
    </row>
    <row r="36" spans="1:17" ht="14.25" customHeight="1" thickTop="1" x14ac:dyDescent="0.25">
      <c r="A36" s="11"/>
      <c r="B36" s="11"/>
      <c r="C36" s="11"/>
      <c r="D36" s="11"/>
      <c r="E36" s="148" t="s">
        <v>102</v>
      </c>
      <c r="F36" s="148"/>
      <c r="G36" s="150" t="s">
        <v>86</v>
      </c>
      <c r="H36" s="151"/>
      <c r="I36" s="151"/>
      <c r="J36" s="151"/>
      <c r="K36" s="152"/>
      <c r="L36" s="46">
        <f>SUM(L8:L34)</f>
        <v>90</v>
      </c>
      <c r="M36" s="47">
        <f>SUM(M8:M34)</f>
        <v>56.419649122807016</v>
      </c>
      <c r="N36" s="18"/>
      <c r="P36" s="16"/>
      <c r="Q36" s="16"/>
    </row>
    <row r="37" spans="1:17" ht="14.25" customHeight="1" x14ac:dyDescent="0.25">
      <c r="A37" s="17" t="s">
        <v>30</v>
      </c>
      <c r="B37" s="11"/>
      <c r="C37" s="11"/>
      <c r="E37" s="149" t="s">
        <v>106</v>
      </c>
      <c r="F37" s="149"/>
      <c r="G37" s="153" t="s">
        <v>103</v>
      </c>
      <c r="H37" s="154"/>
      <c r="I37" s="154"/>
      <c r="J37" s="155"/>
      <c r="K37" s="49">
        <v>70</v>
      </c>
      <c r="L37" s="48">
        <f>IF(H8=1,85,90)</f>
        <v>85</v>
      </c>
      <c r="M37" s="42">
        <f>MIN(K37*M36/L37)</f>
        <v>46.46324045407637</v>
      </c>
      <c r="N37" s="18"/>
      <c r="P37" s="16"/>
      <c r="Q37" s="16"/>
    </row>
    <row r="38" spans="1:17" ht="14.25" customHeight="1" x14ac:dyDescent="0.25">
      <c r="A38" s="11" t="s">
        <v>39</v>
      </c>
      <c r="B38" s="11"/>
      <c r="C38" s="11"/>
      <c r="E38" s="19"/>
      <c r="F38" s="19"/>
      <c r="G38" s="19"/>
      <c r="H38" s="19"/>
      <c r="I38" s="19"/>
      <c r="J38" s="19"/>
      <c r="K38" s="19"/>
      <c r="L38" s="19"/>
      <c r="M38" s="19"/>
      <c r="N38" s="18"/>
    </row>
    <row r="39" spans="1:17" ht="14.25" customHeight="1" x14ac:dyDescent="0.25">
      <c r="A39" s="5" t="s">
        <v>31</v>
      </c>
      <c r="B39" s="11"/>
      <c r="C39" s="11"/>
      <c r="E39" s="19"/>
      <c r="F39" s="19"/>
      <c r="G39" s="19"/>
      <c r="H39" s="19"/>
      <c r="I39" s="19"/>
      <c r="J39" s="19"/>
      <c r="K39" s="19"/>
      <c r="L39" s="19"/>
      <c r="M39" s="19"/>
      <c r="N39" s="18"/>
    </row>
    <row r="40" spans="1:17" ht="14.25" customHeight="1" x14ac:dyDescent="0.25">
      <c r="A40" s="5" t="s">
        <v>32</v>
      </c>
      <c r="B40" s="11"/>
      <c r="C40" s="11"/>
      <c r="E40" s="43" t="s">
        <v>43</v>
      </c>
      <c r="F40" s="43" t="s">
        <v>194</v>
      </c>
      <c r="G40" s="43"/>
      <c r="H40" s="43"/>
      <c r="I40" s="43"/>
      <c r="J40" s="43"/>
      <c r="K40" s="43"/>
      <c r="L40" s="43" t="s">
        <v>44</v>
      </c>
      <c r="M40" s="44">
        <v>42036</v>
      </c>
      <c r="N40" s="18"/>
    </row>
    <row r="41" spans="1:17" x14ac:dyDescent="0.25">
      <c r="A41" s="12" t="s">
        <v>33</v>
      </c>
      <c r="B41" s="11"/>
      <c r="C41" s="11"/>
    </row>
    <row r="42" spans="1:17" x14ac:dyDescent="0.25">
      <c r="A42" s="12" t="s">
        <v>34</v>
      </c>
      <c r="B42" s="11"/>
      <c r="C42" s="11"/>
    </row>
    <row r="43" spans="1:17" x14ac:dyDescent="0.25">
      <c r="A43" s="5" t="s">
        <v>31</v>
      </c>
      <c r="B43" s="11"/>
      <c r="C43" s="11"/>
    </row>
    <row r="44" spans="1:17" x14ac:dyDescent="0.25">
      <c r="A44" s="5"/>
      <c r="B44" s="11"/>
      <c r="C44" s="11"/>
    </row>
    <row r="45" spans="1:17" x14ac:dyDescent="0.25">
      <c r="A45" s="11" t="s">
        <v>40</v>
      </c>
      <c r="B45" s="11"/>
      <c r="C45" s="11"/>
    </row>
    <row r="46" spans="1:17" x14ac:dyDescent="0.25">
      <c r="A46" s="11" t="s">
        <v>45</v>
      </c>
      <c r="B46" s="11"/>
      <c r="C46" s="11"/>
    </row>
    <row r="47" spans="1:17" x14ac:dyDescent="0.25">
      <c r="A47" s="5" t="s">
        <v>46</v>
      </c>
      <c r="B47" s="11"/>
      <c r="C47" s="11"/>
    </row>
    <row r="48" spans="1:17" x14ac:dyDescent="0.25">
      <c r="A48" s="12" t="s">
        <v>47</v>
      </c>
      <c r="B48" s="11"/>
      <c r="C48" s="11"/>
    </row>
    <row r="49" spans="1:3" x14ac:dyDescent="0.25">
      <c r="A49" s="12" t="s">
        <v>34</v>
      </c>
      <c r="B49" s="11"/>
      <c r="C49" s="11"/>
    </row>
    <row r="50" spans="1:3" x14ac:dyDescent="0.25">
      <c r="A50" s="12"/>
      <c r="B50" s="11"/>
      <c r="C50" s="11"/>
    </row>
    <row r="51" spans="1:3" ht="12.75" customHeight="1" x14ac:dyDescent="0.25">
      <c r="A51" s="11" t="s">
        <v>41</v>
      </c>
      <c r="B51" s="11"/>
      <c r="C51" s="11"/>
    </row>
    <row r="52" spans="1:3" ht="12.75" customHeight="1" x14ac:dyDescent="0.25">
      <c r="A52" s="11" t="s">
        <v>45</v>
      </c>
      <c r="B52" s="11"/>
      <c r="C52" s="11"/>
    </row>
    <row r="53" spans="1:3" ht="12.75" customHeight="1" x14ac:dyDescent="0.25">
      <c r="A53" s="5" t="s">
        <v>46</v>
      </c>
      <c r="B53" s="11"/>
      <c r="C53" s="11"/>
    </row>
    <row r="54" spans="1:3" ht="12.75" customHeight="1" x14ac:dyDescent="0.25">
      <c r="A54" s="12" t="s">
        <v>47</v>
      </c>
      <c r="B54" s="11"/>
      <c r="C54" s="11"/>
    </row>
    <row r="55" spans="1:3" ht="12.75" customHeight="1" x14ac:dyDescent="0.25">
      <c r="A55" s="12" t="s">
        <v>34</v>
      </c>
      <c r="B55" s="11"/>
      <c r="C55" s="11"/>
    </row>
    <row r="56" spans="1:3" ht="12.75" customHeight="1" x14ac:dyDescent="0.25">
      <c r="A56" s="11"/>
      <c r="B56" s="11"/>
      <c r="C56" s="11"/>
    </row>
    <row r="57" spans="1:3" ht="12.75" customHeight="1" x14ac:dyDescent="0.25">
      <c r="A57" s="11" t="s">
        <v>42</v>
      </c>
      <c r="B57" s="11"/>
      <c r="C57" s="11"/>
    </row>
    <row r="58" spans="1:3" ht="12.75" customHeight="1" x14ac:dyDescent="0.25">
      <c r="A58" s="11" t="s">
        <v>45</v>
      </c>
      <c r="B58" s="11"/>
      <c r="C58" s="11"/>
    </row>
    <row r="59" spans="1:3" ht="12.75" customHeight="1" x14ac:dyDescent="0.25">
      <c r="A59" s="5" t="s">
        <v>46</v>
      </c>
      <c r="B59" s="11"/>
      <c r="C59" s="11"/>
    </row>
    <row r="60" spans="1:3" ht="12.75" customHeight="1" x14ac:dyDescent="0.25">
      <c r="A60" s="12" t="s">
        <v>47</v>
      </c>
      <c r="B60" s="11"/>
      <c r="C60" s="11"/>
    </row>
    <row r="61" spans="1:3" ht="12.75" customHeight="1" x14ac:dyDescent="0.25">
      <c r="A61" s="12" t="s">
        <v>34</v>
      </c>
      <c r="B61" s="11"/>
      <c r="C61" s="11"/>
    </row>
    <row r="62" spans="1:3" ht="12.75" customHeight="1" x14ac:dyDescent="0.25">
      <c r="A62" s="12"/>
      <c r="B62" s="11"/>
      <c r="C62" s="11"/>
    </row>
    <row r="63" spans="1:3" ht="12.75" customHeight="1" x14ac:dyDescent="0.25">
      <c r="A63" s="11" t="s">
        <v>35</v>
      </c>
      <c r="B63" s="11"/>
      <c r="C63" s="11" t="s">
        <v>10</v>
      </c>
    </row>
    <row r="64" spans="1:3" ht="12.75" customHeight="1" x14ac:dyDescent="0.25">
      <c r="A64" s="5" t="s">
        <v>31</v>
      </c>
      <c r="B64" s="11"/>
      <c r="C64" s="11"/>
    </row>
    <row r="65" spans="1:3" ht="13.5" customHeight="1" x14ac:dyDescent="0.25">
      <c r="A65" s="5" t="s">
        <v>32</v>
      </c>
      <c r="B65" s="11"/>
      <c r="C65" s="20">
        <f>2.5*1/3</f>
        <v>0.83333333333333337</v>
      </c>
    </row>
    <row r="66" spans="1:3" ht="13.5" customHeight="1" x14ac:dyDescent="0.25">
      <c r="A66" s="12" t="s">
        <v>33</v>
      </c>
      <c r="B66" s="11"/>
      <c r="C66" s="20">
        <f>2.5*2/3</f>
        <v>1.6666666666666667</v>
      </c>
    </row>
    <row r="67" spans="1:3" x14ac:dyDescent="0.25">
      <c r="A67" s="12" t="s">
        <v>34</v>
      </c>
      <c r="B67" s="11"/>
      <c r="C67" s="11">
        <v>2.5</v>
      </c>
    </row>
    <row r="68" spans="1:3" ht="12.75" customHeight="1" x14ac:dyDescent="0.25">
      <c r="A68" s="11"/>
      <c r="B68" s="11"/>
      <c r="C68" s="11"/>
    </row>
    <row r="69" spans="1:3" ht="12.75" customHeight="1" x14ac:dyDescent="0.25">
      <c r="A69" s="11" t="s">
        <v>36</v>
      </c>
      <c r="B69" s="11"/>
      <c r="C69" s="11"/>
    </row>
    <row r="70" spans="1:3" ht="12.75" customHeight="1" x14ac:dyDescent="0.25">
      <c r="A70" s="5" t="s">
        <v>31</v>
      </c>
      <c r="B70" s="11"/>
      <c r="C70" s="11"/>
    </row>
    <row r="71" spans="1:3" ht="13.5" customHeight="1" x14ac:dyDescent="0.25">
      <c r="A71" s="5" t="s">
        <v>32</v>
      </c>
      <c r="B71" s="11"/>
      <c r="C71" s="11"/>
    </row>
    <row r="72" spans="1:3" x14ac:dyDescent="0.25">
      <c r="A72" s="12" t="s">
        <v>33</v>
      </c>
      <c r="B72" s="11"/>
      <c r="C72" s="11"/>
    </row>
    <row r="73" spans="1:3" x14ac:dyDescent="0.25">
      <c r="A73" s="12" t="s">
        <v>34</v>
      </c>
      <c r="B73" s="11"/>
      <c r="C73" s="11"/>
    </row>
    <row r="74" spans="1:3" ht="12.75" customHeight="1" x14ac:dyDescent="0.25">
      <c r="A74" s="11"/>
      <c r="B74" s="11"/>
      <c r="C74" s="11"/>
    </row>
    <row r="75" spans="1:3" ht="12.75" customHeight="1" x14ac:dyDescent="0.25">
      <c r="A75" s="11" t="s">
        <v>37</v>
      </c>
      <c r="B75" s="11"/>
      <c r="C75" s="11"/>
    </row>
    <row r="76" spans="1:3" ht="12.75" customHeight="1" x14ac:dyDescent="0.25">
      <c r="A76" s="5" t="s">
        <v>31</v>
      </c>
      <c r="B76" s="11"/>
      <c r="C76" s="11"/>
    </row>
    <row r="77" spans="1:3" ht="13.5" customHeight="1" x14ac:dyDescent="0.25">
      <c r="A77" s="5" t="s">
        <v>32</v>
      </c>
      <c r="B77" s="11"/>
      <c r="C77" s="11"/>
    </row>
    <row r="78" spans="1:3" ht="13.5" customHeight="1" x14ac:dyDescent="0.25">
      <c r="A78" s="12" t="s">
        <v>33</v>
      </c>
      <c r="B78" s="11"/>
      <c r="C78" s="11"/>
    </row>
    <row r="79" spans="1:3" x14ac:dyDescent="0.25">
      <c r="A79" s="12" t="s">
        <v>34</v>
      </c>
      <c r="B79" s="11"/>
      <c r="C79" s="11"/>
    </row>
    <row r="80" spans="1:3" ht="12.75" customHeight="1" x14ac:dyDescent="0.25">
      <c r="A80" s="11"/>
      <c r="B80" s="11"/>
      <c r="C80" s="11"/>
    </row>
    <row r="81" spans="1:3" ht="12.75" customHeight="1" x14ac:dyDescent="0.25">
      <c r="A81" s="11" t="s">
        <v>38</v>
      </c>
      <c r="B81" s="11"/>
      <c r="C81" s="11"/>
    </row>
    <row r="82" spans="1:3" ht="12.75" customHeight="1" x14ac:dyDescent="0.25">
      <c r="A82" s="5" t="s">
        <v>31</v>
      </c>
      <c r="B82" s="11"/>
      <c r="C82" s="11"/>
    </row>
    <row r="83" spans="1:3" ht="13.5" customHeight="1" x14ac:dyDescent="0.25">
      <c r="A83" s="5" t="s">
        <v>32</v>
      </c>
      <c r="B83" s="11"/>
      <c r="C83" s="11"/>
    </row>
    <row r="84" spans="1:3" ht="15.75" customHeight="1" x14ac:dyDescent="0.25">
      <c r="A84" s="12" t="s">
        <v>33</v>
      </c>
      <c r="B84" s="11"/>
      <c r="C84" s="11"/>
    </row>
    <row r="85" spans="1:3" x14ac:dyDescent="0.25">
      <c r="A85" s="12" t="s">
        <v>34</v>
      </c>
      <c r="B85" s="11"/>
      <c r="C85" s="11"/>
    </row>
    <row r="86" spans="1:3" ht="12.75" customHeight="1" x14ac:dyDescent="0.25"/>
    <row r="87" spans="1:3" ht="12.75" customHeight="1" x14ac:dyDescent="0.25"/>
    <row r="88" spans="1:3" ht="12.75" customHeight="1" x14ac:dyDescent="0.25"/>
    <row r="89" spans="1:3" ht="13.5" customHeight="1" x14ac:dyDescent="0.25"/>
    <row r="94" spans="1:3" ht="12.75" customHeight="1" x14ac:dyDescent="0.25"/>
    <row r="95" spans="1:3" ht="12.75" customHeight="1" x14ac:dyDescent="0.25"/>
    <row r="96" spans="1:3" ht="12.75" customHeight="1" x14ac:dyDescent="0.25"/>
    <row r="97" ht="13.5" customHeight="1" x14ac:dyDescent="0.25"/>
  </sheetData>
  <dataConsolidate/>
  <mergeCells count="17">
    <mergeCell ref="M34:M35"/>
    <mergeCell ref="E1:N2"/>
    <mergeCell ref="E3:N3"/>
    <mergeCell ref="L8:L15"/>
    <mergeCell ref="M8:M15"/>
    <mergeCell ref="M21:M22"/>
    <mergeCell ref="M28:M29"/>
    <mergeCell ref="L28:L29"/>
    <mergeCell ref="L21:L22"/>
    <mergeCell ref="E26:F27"/>
    <mergeCell ref="E34:F35"/>
    <mergeCell ref="E28:E29"/>
    <mergeCell ref="E36:F36"/>
    <mergeCell ref="E37:F37"/>
    <mergeCell ref="G36:K36"/>
    <mergeCell ref="G37:J37"/>
    <mergeCell ref="L34:L35"/>
  </mergeCells>
  <pageMargins left="0.7" right="0.7" top="0.75" bottom="0.75" header="0.3" footer="0.3"/>
  <pageSetup scale="4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workbookViewId="0">
      <selection activeCell="B27" sqref="B27"/>
    </sheetView>
  </sheetViews>
  <sheetFormatPr defaultRowHeight="14.4" x14ac:dyDescent="0.3"/>
  <cols>
    <col min="1" max="1" width="7.6640625" customWidth="1"/>
    <col min="2" max="2" width="62.6640625" customWidth="1"/>
    <col min="3" max="4" width="10" customWidth="1"/>
  </cols>
  <sheetData>
    <row r="1" spans="1:4" x14ac:dyDescent="0.3">
      <c r="A1" s="136" t="str">
        <f>contact!B6</f>
        <v>Florida International University</v>
      </c>
      <c r="B1" s="122"/>
      <c r="C1" s="122"/>
      <c r="D1" s="122"/>
    </row>
    <row r="2" spans="1:4" x14ac:dyDescent="0.3">
      <c r="A2" s="136"/>
      <c r="B2" s="122"/>
      <c r="C2" s="122"/>
      <c r="D2" s="122"/>
    </row>
    <row r="3" spans="1:4" x14ac:dyDescent="0.3">
      <c r="A3" s="118" t="s">
        <v>48</v>
      </c>
      <c r="B3" s="118"/>
      <c r="C3" s="118"/>
      <c r="D3" s="118"/>
    </row>
    <row r="4" spans="1:4" x14ac:dyDescent="0.3">
      <c r="A4" s="23" t="s">
        <v>174</v>
      </c>
    </row>
    <row r="5" spans="1:4" x14ac:dyDescent="0.3">
      <c r="B5" s="102" t="s">
        <v>176</v>
      </c>
      <c r="C5" s="103" t="s">
        <v>178</v>
      </c>
      <c r="D5" s="103" t="s">
        <v>179</v>
      </c>
    </row>
    <row r="6" spans="1:4" x14ac:dyDescent="0.3">
      <c r="A6" s="169" t="s">
        <v>175</v>
      </c>
      <c r="B6" s="169"/>
      <c r="C6" s="104"/>
      <c r="D6" s="104"/>
    </row>
    <row r="7" spans="1:4" x14ac:dyDescent="0.3">
      <c r="A7">
        <v>1</v>
      </c>
      <c r="B7" t="s">
        <v>521</v>
      </c>
      <c r="C7" s="198">
        <v>3155</v>
      </c>
      <c r="D7" s="105"/>
    </row>
    <row r="8" spans="1:4" x14ac:dyDescent="0.3">
      <c r="A8">
        <v>2</v>
      </c>
      <c r="B8" t="s">
        <v>522</v>
      </c>
      <c r="C8" s="198">
        <v>2400</v>
      </c>
      <c r="D8" s="105"/>
    </row>
    <row r="9" spans="1:4" x14ac:dyDescent="0.3">
      <c r="A9">
        <v>3</v>
      </c>
      <c r="B9" t="s">
        <v>519</v>
      </c>
      <c r="C9" s="198">
        <v>500</v>
      </c>
      <c r="D9" s="105"/>
    </row>
    <row r="10" spans="1:4" x14ac:dyDescent="0.3">
      <c r="A10">
        <v>4</v>
      </c>
      <c r="B10" t="s">
        <v>241</v>
      </c>
      <c r="C10" s="106">
        <v>1000</v>
      </c>
      <c r="D10" s="105"/>
    </row>
    <row r="11" spans="1:4" x14ac:dyDescent="0.3">
      <c r="A11">
        <v>5</v>
      </c>
      <c r="B11" t="s">
        <v>520</v>
      </c>
      <c r="C11" s="106">
        <v>350</v>
      </c>
      <c r="D11" s="105"/>
    </row>
    <row r="13" spans="1:4" x14ac:dyDescent="0.3">
      <c r="A13" s="169" t="s">
        <v>177</v>
      </c>
      <c r="B13" s="169"/>
      <c r="C13" s="107"/>
      <c r="D13" s="107"/>
    </row>
    <row r="14" spans="1:4" x14ac:dyDescent="0.3">
      <c r="A14">
        <v>1</v>
      </c>
      <c r="B14" t="s">
        <v>503</v>
      </c>
      <c r="D14" s="198">
        <v>16.05</v>
      </c>
    </row>
    <row r="15" spans="1:4" x14ac:dyDescent="0.3">
      <c r="A15">
        <v>2</v>
      </c>
      <c r="B15" t="s">
        <v>504</v>
      </c>
      <c r="D15" s="198">
        <v>13.02</v>
      </c>
    </row>
    <row r="16" spans="1:4" x14ac:dyDescent="0.3">
      <c r="A16">
        <v>3</v>
      </c>
      <c r="B16" t="s">
        <v>505</v>
      </c>
      <c r="D16" s="198">
        <v>46.57</v>
      </c>
    </row>
    <row r="17" spans="1:4" x14ac:dyDescent="0.3">
      <c r="A17">
        <v>4</v>
      </c>
      <c r="B17" t="s">
        <v>506</v>
      </c>
      <c r="D17" s="198">
        <v>45</v>
      </c>
    </row>
    <row r="18" spans="1:4" x14ac:dyDescent="0.3">
      <c r="A18">
        <v>5</v>
      </c>
      <c r="B18" t="s">
        <v>504</v>
      </c>
      <c r="D18" s="198">
        <v>3.84</v>
      </c>
    </row>
    <row r="19" spans="1:4" x14ac:dyDescent="0.3">
      <c r="A19">
        <v>6</v>
      </c>
      <c r="B19" t="s">
        <v>507</v>
      </c>
      <c r="D19" s="198">
        <v>56.71</v>
      </c>
    </row>
    <row r="20" spans="1:4" x14ac:dyDescent="0.3">
      <c r="A20">
        <v>7</v>
      </c>
      <c r="B20" t="s">
        <v>504</v>
      </c>
      <c r="D20" s="198">
        <v>22.8</v>
      </c>
    </row>
    <row r="21" spans="1:4" x14ac:dyDescent="0.3">
      <c r="A21">
        <v>8</v>
      </c>
      <c r="B21" t="s">
        <v>508</v>
      </c>
      <c r="D21" s="198">
        <v>11.21</v>
      </c>
    </row>
    <row r="22" spans="1:4" x14ac:dyDescent="0.3">
      <c r="A22">
        <v>9</v>
      </c>
      <c r="B22" t="s">
        <v>509</v>
      </c>
      <c r="D22" s="198">
        <v>838.99</v>
      </c>
    </row>
    <row r="23" spans="1:4" x14ac:dyDescent="0.3">
      <c r="A23">
        <v>10</v>
      </c>
      <c r="B23" t="s">
        <v>510</v>
      </c>
      <c r="D23" s="198">
        <v>36.89</v>
      </c>
    </row>
    <row r="24" spans="1:4" x14ac:dyDescent="0.3">
      <c r="A24">
        <v>11</v>
      </c>
      <c r="B24" t="s">
        <v>509</v>
      </c>
      <c r="D24" s="198">
        <v>820</v>
      </c>
    </row>
    <row r="25" spans="1:4" x14ac:dyDescent="0.3">
      <c r="A25">
        <v>12</v>
      </c>
      <c r="B25" t="s">
        <v>509</v>
      </c>
      <c r="D25" s="198">
        <v>150</v>
      </c>
    </row>
    <row r="26" spans="1:4" x14ac:dyDescent="0.3">
      <c r="A26">
        <v>13</v>
      </c>
      <c r="B26" t="s">
        <v>509</v>
      </c>
      <c r="D26" s="198">
        <v>19.989999999999998</v>
      </c>
    </row>
    <row r="27" spans="1:4" x14ac:dyDescent="0.3">
      <c r="A27">
        <v>14</v>
      </c>
      <c r="B27" t="s">
        <v>511</v>
      </c>
      <c r="D27" s="198">
        <v>11.23</v>
      </c>
    </row>
    <row r="28" spans="1:4" x14ac:dyDescent="0.3">
      <c r="A28">
        <v>15</v>
      </c>
      <c r="B28" t="s">
        <v>511</v>
      </c>
      <c r="D28" s="198">
        <v>27.76</v>
      </c>
    </row>
    <row r="29" spans="1:4" x14ac:dyDescent="0.3">
      <c r="A29">
        <v>16</v>
      </c>
      <c r="B29" t="s">
        <v>509</v>
      </c>
      <c r="D29" s="198">
        <v>39.5</v>
      </c>
    </row>
    <row r="30" spans="1:4" x14ac:dyDescent="0.3">
      <c r="A30">
        <v>17</v>
      </c>
      <c r="B30" t="s">
        <v>506</v>
      </c>
      <c r="D30" s="198">
        <v>51.2</v>
      </c>
    </row>
    <row r="31" spans="1:4" x14ac:dyDescent="0.3">
      <c r="A31">
        <v>18</v>
      </c>
      <c r="B31" t="s">
        <v>512</v>
      </c>
      <c r="D31" s="198">
        <v>200</v>
      </c>
    </row>
    <row r="32" spans="1:4" x14ac:dyDescent="0.3">
      <c r="A32">
        <v>19</v>
      </c>
      <c r="B32" t="s">
        <v>504</v>
      </c>
      <c r="D32" s="198">
        <v>28.67</v>
      </c>
    </row>
    <row r="33" spans="1:4" x14ac:dyDescent="0.3">
      <c r="A33">
        <v>20</v>
      </c>
      <c r="B33" t="s">
        <v>513</v>
      </c>
      <c r="D33" s="198">
        <v>25.64</v>
      </c>
    </row>
    <row r="34" spans="1:4" x14ac:dyDescent="0.3">
      <c r="A34">
        <v>21</v>
      </c>
      <c r="B34" t="s">
        <v>514</v>
      </c>
      <c r="D34" s="198">
        <v>16.04</v>
      </c>
    </row>
    <row r="35" spans="1:4" x14ac:dyDescent="0.3">
      <c r="A35">
        <v>22</v>
      </c>
      <c r="B35" t="s">
        <v>515</v>
      </c>
      <c r="D35" s="198">
        <v>11.53</v>
      </c>
    </row>
    <row r="36" spans="1:4" x14ac:dyDescent="0.3">
      <c r="A36">
        <v>23</v>
      </c>
      <c r="B36" t="s">
        <v>516</v>
      </c>
      <c r="D36" s="198">
        <v>33.549999999999997</v>
      </c>
    </row>
    <row r="37" spans="1:4" x14ac:dyDescent="0.3">
      <c r="A37">
        <v>24</v>
      </c>
      <c r="B37" t="s">
        <v>507</v>
      </c>
      <c r="D37" s="198">
        <v>49.36</v>
      </c>
    </row>
    <row r="38" spans="1:4" x14ac:dyDescent="0.3">
      <c r="A38">
        <v>25</v>
      </c>
      <c r="B38" t="s">
        <v>507</v>
      </c>
      <c r="D38" s="198">
        <v>76.3</v>
      </c>
    </row>
    <row r="39" spans="1:4" x14ac:dyDescent="0.3">
      <c r="A39">
        <v>26</v>
      </c>
      <c r="B39" t="s">
        <v>505</v>
      </c>
      <c r="D39" s="198">
        <v>34.200000000000003</v>
      </c>
    </row>
    <row r="40" spans="1:4" x14ac:dyDescent="0.3">
      <c r="A40">
        <v>27</v>
      </c>
      <c r="B40" t="s">
        <v>507</v>
      </c>
      <c r="D40" s="198">
        <v>79</v>
      </c>
    </row>
    <row r="41" spans="1:4" x14ac:dyDescent="0.3">
      <c r="A41">
        <v>28</v>
      </c>
      <c r="B41" t="s">
        <v>515</v>
      </c>
      <c r="D41" s="198">
        <v>24.14</v>
      </c>
    </row>
    <row r="42" spans="1:4" x14ac:dyDescent="0.3">
      <c r="A42">
        <v>29</v>
      </c>
      <c r="B42" t="s">
        <v>517</v>
      </c>
      <c r="D42" s="198">
        <v>19.77</v>
      </c>
    </row>
    <row r="43" spans="1:4" x14ac:dyDescent="0.3">
      <c r="A43">
        <v>30</v>
      </c>
      <c r="B43" t="s">
        <v>507</v>
      </c>
      <c r="D43" s="199">
        <v>94.64</v>
      </c>
    </row>
    <row r="44" spans="1:4" x14ac:dyDescent="0.3">
      <c r="A44">
        <v>31</v>
      </c>
      <c r="B44" t="s">
        <v>518</v>
      </c>
      <c r="D44" s="200">
        <v>684.01</v>
      </c>
    </row>
    <row r="45" spans="1:4" x14ac:dyDescent="0.3">
      <c r="A45">
        <v>32</v>
      </c>
      <c r="B45" t="s">
        <v>509</v>
      </c>
      <c r="D45" s="201">
        <v>2219.59</v>
      </c>
    </row>
    <row r="47" spans="1:4" x14ac:dyDescent="0.3">
      <c r="A47" s="169" t="s">
        <v>180</v>
      </c>
      <c r="B47" s="169"/>
      <c r="C47" s="106">
        <f>SUM(C7:C11)</f>
        <v>7405</v>
      </c>
      <c r="D47" s="106">
        <f>SUM(D14:D45)</f>
        <v>5807.2</v>
      </c>
    </row>
    <row r="48" spans="1:4" x14ac:dyDescent="0.3">
      <c r="A48" s="169" t="s">
        <v>182</v>
      </c>
      <c r="B48" s="169"/>
      <c r="C48" s="170">
        <f>C47-D47</f>
        <v>1597.8000000000002</v>
      </c>
      <c r="D48" s="171"/>
    </row>
    <row r="50" spans="1:4" x14ac:dyDescent="0.3">
      <c r="A50" s="169" t="s">
        <v>181</v>
      </c>
      <c r="B50" s="169"/>
      <c r="C50" s="104"/>
      <c r="D50" s="104"/>
    </row>
    <row r="51" spans="1:4" x14ac:dyDescent="0.3">
      <c r="A51">
        <v>1</v>
      </c>
      <c r="D51" s="75"/>
    </row>
    <row r="53" spans="1:4" x14ac:dyDescent="0.3">
      <c r="A53" s="169" t="s">
        <v>183</v>
      </c>
      <c r="B53" s="169"/>
      <c r="C53" s="104"/>
      <c r="D53" s="104"/>
    </row>
    <row r="54" spans="1:4" x14ac:dyDescent="0.3">
      <c r="A54">
        <v>1</v>
      </c>
      <c r="C54" s="75"/>
    </row>
    <row r="56" spans="1:4" x14ac:dyDescent="0.3">
      <c r="A56" s="169" t="s">
        <v>184</v>
      </c>
      <c r="B56" s="169"/>
      <c r="C56" s="106">
        <f>C47+SUM(C54:C54)</f>
        <v>7405</v>
      </c>
      <c r="D56" s="106">
        <f>D47+SUM(D51:D51)</f>
        <v>5807.2</v>
      </c>
    </row>
    <row r="57" spans="1:4" x14ac:dyDescent="0.3">
      <c r="A57" s="169" t="s">
        <v>185</v>
      </c>
      <c r="B57" s="169"/>
      <c r="C57" s="170">
        <f>C56-D56</f>
        <v>1597.8000000000002</v>
      </c>
      <c r="D57" s="171"/>
    </row>
  </sheetData>
  <mergeCells count="12">
    <mergeCell ref="A53:B53"/>
    <mergeCell ref="A56:B56"/>
    <mergeCell ref="A57:B57"/>
    <mergeCell ref="C57:D57"/>
    <mergeCell ref="A1:D2"/>
    <mergeCell ref="A3:D3"/>
    <mergeCell ref="A47:B47"/>
    <mergeCell ref="A13:B13"/>
    <mergeCell ref="A6:B6"/>
    <mergeCell ref="A50:B50"/>
    <mergeCell ref="A48:B48"/>
    <mergeCell ref="C48:D48"/>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vt:lpstr>
      <vt:lpstr>goals</vt:lpstr>
      <vt:lpstr>meetings</vt:lpstr>
      <vt:lpstr>membership list</vt:lpstr>
      <vt:lpstr>statistical data</vt:lpstr>
      <vt:lpstr>financial statement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dc:creator>
  <cp:lastModifiedBy>Camila Perez</cp:lastModifiedBy>
  <dcterms:created xsi:type="dcterms:W3CDTF">2013-04-08T20:36:39Z</dcterms:created>
  <dcterms:modified xsi:type="dcterms:W3CDTF">2015-02-02T01:17:17Z</dcterms:modified>
</cp:coreProperties>
</file>