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ared\Dropbox\ASCE\2014-2015\Florida Section Paperwork\2014 Annual Report\"/>
    </mc:Choice>
  </mc:AlternateContent>
  <bookViews>
    <workbookView xWindow="0" yWindow="0" windowWidth="20505" windowHeight="8340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2">meetings!$A$7:$L$17</definedName>
    <definedName name="_xlnm.Print_Area" localSheetId="3">'statistical data'!#REF!</definedName>
    <definedName name="top_third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J9" i="1"/>
  <c r="E9" i="1"/>
  <c r="F9" i="1"/>
  <c r="G9" i="1"/>
  <c r="H9" i="1"/>
  <c r="I9" i="1"/>
  <c r="D9" i="1"/>
  <c r="C22" i="5"/>
  <c r="D22" i="5"/>
  <c r="E22" i="5"/>
  <c r="F22" i="5"/>
  <c r="G22" i="5"/>
  <c r="H22" i="5"/>
  <c r="I22" i="5"/>
  <c r="J22" i="5"/>
  <c r="K22" i="5"/>
  <c r="B22" i="5"/>
  <c r="A1" i="1"/>
  <c r="A1" i="5"/>
  <c r="E1" i="4"/>
  <c r="A1" i="2"/>
  <c r="A1" i="3"/>
  <c r="L37" i="4"/>
  <c r="K27" i="4"/>
  <c r="M27" i="4"/>
  <c r="K24" i="4"/>
  <c r="M24" i="4"/>
  <c r="K25" i="4"/>
  <c r="M25" i="4"/>
  <c r="K26" i="4"/>
  <c r="M26" i="4"/>
  <c r="K28" i="4"/>
  <c r="K29" i="4"/>
  <c r="K30" i="4"/>
  <c r="M30" i="4"/>
  <c r="K31" i="4"/>
  <c r="M31" i="4"/>
  <c r="K32" i="4"/>
  <c r="M32" i="4"/>
  <c r="K33" i="4"/>
  <c r="M33" i="4"/>
  <c r="K34" i="4"/>
  <c r="K35" i="4"/>
  <c r="K23" i="4"/>
  <c r="M23" i="4"/>
  <c r="K17" i="4"/>
  <c r="M17" i="4"/>
  <c r="K18" i="4"/>
  <c r="M18" i="4"/>
  <c r="K19" i="4"/>
  <c r="M19" i="4"/>
  <c r="K20" i="4"/>
  <c r="M20" i="4"/>
  <c r="K16" i="4"/>
  <c r="M16" i="4"/>
  <c r="M34" i="4"/>
  <c r="M28" i="4"/>
  <c r="I22" i="4"/>
  <c r="K22" i="4"/>
  <c r="M21" i="4"/>
  <c r="I15" i="4"/>
  <c r="K15" i="4"/>
  <c r="I12" i="4"/>
  <c r="K12" i="4"/>
  <c r="M8" i="4"/>
  <c r="C66" i="4"/>
  <c r="C65" i="4"/>
  <c r="L36" i="4"/>
  <c r="M36" i="4"/>
  <c r="M37" i="4"/>
</calcChain>
</file>

<file path=xl/sharedStrings.xml><?xml version="1.0" encoding="utf-8"?>
<sst xmlns="http://schemas.openxmlformats.org/spreadsheetml/2006/main" count="492" uniqueCount="354">
  <si>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</si>
  <si>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</si>
  <si>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</si>
  <si>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</si>
  <si>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</si>
  <si>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</si>
  <si>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</si>
  <si>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</si>
  <si>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</si>
  <si>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</si>
  <si>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</si>
  <si>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</si>
  <si>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</si>
  <si>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</si>
  <si>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</si>
  <si>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</si>
  <si>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</si>
  <si>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</si>
  <si>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</si>
  <si>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</si>
  <si>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</si>
  <si>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</si>
  <si>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</si>
  <si>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</si>
  <si>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</si>
  <si>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</si>
  <si>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</si>
  <si>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</si>
  <si>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</si>
  <si>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</si>
  <si>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</si>
  <si>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</si>
  <si>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</si>
  <si>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</si>
  <si>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</si>
  <si>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</si>
  <si>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</si>
  <si>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</si>
  <si>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</si>
  <si>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</si>
  <si>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</si>
  <si>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</si>
  <si>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</si>
  <si>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</si>
  <si>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</si>
  <si>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</si>
  <si>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</si>
  <si>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</si>
  <si>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</si>
  <si>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</si>
  <si>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</si>
  <si>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</si>
  <si>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</si>
  <si>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</si>
  <si>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</si>
  <si>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</si>
  <si>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</si>
  <si>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</si>
  <si>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</si>
  <si>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</si>
  <si>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</si>
  <si>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</si>
  <si>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</si>
  <si>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</si>
  <si>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</si>
  <si>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</si>
  <si>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</si>
  <si>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</si>
  <si>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</si>
  <si>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</si>
  <si>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</si>
  <si>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</si>
  <si>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</si>
  <si>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</si>
  <si>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</si>
  <si>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</si>
  <si>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</si>
  <si>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</si>
  <si>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</si>
  <si>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</si>
  <si>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</si>
  <si>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>Goal 3.</t>
  </si>
  <si>
    <t>Goal 4.</t>
  </si>
  <si>
    <t xml:space="preserve">Goal 5. </t>
  </si>
  <si>
    <t xml:space="preserve">Goal 6. 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</si>
  <si>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</si>
  <si>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</si>
  <si>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</si>
  <si>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</si>
  <si>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</si>
  <si>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</si>
  <si>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</si>
  <si>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</si>
  <si>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</si>
  <si>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</si>
  <si>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</si>
  <si>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</si>
  <si>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</si>
  <si>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</si>
  <si>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</si>
  <si>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</si>
  <si>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</si>
  <si>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</si>
  <si>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</si>
  <si>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</si>
  <si>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17. Attending the Practitioner/Faculty Advisor Training Workshop in any year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</si>
  <si>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</si>
  <si>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</si>
  <si>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</si>
  <si>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</si>
  <si>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</si>
  <si>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</si>
  <si>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</si>
  <si>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</si>
  <si>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</si>
  <si>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</si>
  <si>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</si>
  <si>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</si>
  <si>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</si>
  <si>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</si>
  <si>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</si>
  <si>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</si>
  <si>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</si>
  <si>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secretary or historian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</si>
  <si>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</si>
  <si>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</si>
  <si>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</si>
  <si>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</si>
  <si>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</si>
  <si>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</si>
  <si>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</si>
  <si>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</si>
  <si>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</si>
  <si>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</si>
  <si>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</si>
  <si>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Vice President</t>
  </si>
  <si>
    <t>Secretary</t>
  </si>
  <si>
    <t>Treasurer</t>
  </si>
  <si>
    <t>Historian</t>
  </si>
  <si>
    <t>Canoe chair</t>
  </si>
  <si>
    <t>Bridge chair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</si>
  <si>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</si>
  <si>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</si>
  <si>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</si>
  <si>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</si>
  <si>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</si>
  <si>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</si>
  <si>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</si>
  <si>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</si>
  <si>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</si>
  <si>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</si>
  <si>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</si>
  <si>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</si>
  <si>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</si>
  <si>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</si>
  <si>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</si>
  <si>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</si>
  <si>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</si>
  <si>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</si>
  <si>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</si>
  <si>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</si>
  <si>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</si>
  <si>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</si>
  <si>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</si>
  <si>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</si>
  <si>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</si>
  <si>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</si>
  <si>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</si>
  <si>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</si>
  <si>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</si>
  <si>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</si>
  <si>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</si>
  <si>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</si>
  <si>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* hint: use View - Freeze Panes to keep the upper row visible when entering data</t>
  </si>
  <si>
    <t>STUDENT MEMBERSHIP LIST</t>
  </si>
  <si>
    <t>Last Name</t>
  </si>
  <si>
    <t>First Name</t>
  </si>
  <si>
    <t>Middle</t>
  </si>
  <si>
    <t>grad</t>
  </si>
  <si>
    <t>please do NOT include student ID or SS numbers</t>
  </si>
  <si>
    <t>'* hint: use View - Freeze Panes to keep the upper row visible when entering data</t>
  </si>
  <si>
    <t>year (indicate with a 1)</t>
  </si>
  <si>
    <t>INCOME</t>
  </si>
  <si>
    <t>Add or remove categories and entries as necessary</t>
  </si>
  <si>
    <t>EXPENSES</t>
  </si>
  <si>
    <t>income</t>
  </si>
  <si>
    <t>expenses</t>
  </si>
  <si>
    <t>CURRENT FINANCIAL POSITION</t>
  </si>
  <si>
    <t>BALANCE</t>
  </si>
  <si>
    <t>changing the school name here will update through the whole workbook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</si>
  <si>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</si>
  <si>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</si>
  <si>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</si>
  <si>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</si>
  <si>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ASCE@eagle.fgcu.edu</t>
  </si>
  <si>
    <t>https://www.facebook.com/fgcu.asce</t>
  </si>
  <si>
    <t xml:space="preserve">https://sites.google.com/site/fgcuasce/ </t>
  </si>
  <si>
    <t>Florida Gulf Coast University</t>
  </si>
  <si>
    <t>Jared Horvitz</t>
  </si>
  <si>
    <t>Jshorvit@eagle.fgcu.edu</t>
  </si>
  <si>
    <t>305-807-5628</t>
  </si>
  <si>
    <t>Roberto</t>
  </si>
  <si>
    <t>Roberto Lyon De Ana</t>
  </si>
  <si>
    <t>10510 FGCU Blvd S, Fort Myers, FL 33965</t>
  </si>
  <si>
    <t>rlyondeana7238@eagle.fgcu.edu</t>
  </si>
  <si>
    <t>239-849-1778</t>
  </si>
  <si>
    <t>Dr. Kristoph Kinzli</t>
  </si>
  <si>
    <t xml:space="preserve">kkinzli@fgcu.edu </t>
  </si>
  <si>
    <t>970-691-2241</t>
  </si>
  <si>
    <t>James Ink</t>
  </si>
  <si>
    <t>jamesink@inkwerks.net</t>
  </si>
  <si>
    <t>239-334-2450</t>
  </si>
  <si>
    <t>Wesley Kayne</t>
  </si>
  <si>
    <t>5/3/2013 to 5/3/2014</t>
  </si>
  <si>
    <t>5/3/2014 to 5/3/2015</t>
  </si>
  <si>
    <t>Michael Nixon</t>
  </si>
  <si>
    <t>Kart St. Hilaire</t>
  </si>
  <si>
    <t>Christopher Mentch</t>
  </si>
  <si>
    <t>Ryan Speir</t>
  </si>
  <si>
    <t>Justin Booth</t>
  </si>
  <si>
    <t>Vice President 2</t>
  </si>
  <si>
    <t>Robin Palmer</t>
  </si>
  <si>
    <t>Andrew Newman</t>
  </si>
  <si>
    <t>Horvitz</t>
  </si>
  <si>
    <t>Jared</t>
  </si>
  <si>
    <t>Samuel</t>
  </si>
  <si>
    <t>Booth</t>
  </si>
  <si>
    <t>Justin</t>
  </si>
  <si>
    <t>Mentch</t>
  </si>
  <si>
    <t>Christopher</t>
  </si>
  <si>
    <t>Palmer</t>
  </si>
  <si>
    <t>Robin</t>
  </si>
  <si>
    <t>Nixon</t>
  </si>
  <si>
    <t>Michael</t>
  </si>
  <si>
    <t>Ryan</t>
  </si>
  <si>
    <t>Speir</t>
  </si>
  <si>
    <t>St. Hilaire</t>
  </si>
  <si>
    <t>Karl</t>
  </si>
  <si>
    <t>Lyon De Ana</t>
  </si>
  <si>
    <t>Baker</t>
  </si>
  <si>
    <t>John</t>
  </si>
  <si>
    <t>Charles</t>
  </si>
  <si>
    <t>Guzman</t>
  </si>
  <si>
    <t>Sergio</t>
  </si>
  <si>
    <t>Wholpart</t>
  </si>
  <si>
    <t>Zachary</t>
  </si>
  <si>
    <t>Dervishaj</t>
  </si>
  <si>
    <t>Ardit</t>
  </si>
  <si>
    <t>Newman</t>
  </si>
  <si>
    <t>Andrew</t>
  </si>
  <si>
    <t>Moloney</t>
  </si>
  <si>
    <t>Francesca</t>
  </si>
  <si>
    <t>Moran</t>
  </si>
  <si>
    <t>Freddy</t>
  </si>
  <si>
    <t>Gil</t>
  </si>
  <si>
    <t>Gilberto</t>
  </si>
  <si>
    <t>David</t>
  </si>
  <si>
    <t>Culkar</t>
  </si>
  <si>
    <t>Graham</t>
  </si>
  <si>
    <t>Papner</t>
  </si>
  <si>
    <t>Jeffery</t>
  </si>
  <si>
    <t>Jennifer</t>
  </si>
  <si>
    <t>Coates</t>
  </si>
  <si>
    <t>Jessica</t>
  </si>
  <si>
    <t>Peterson</t>
  </si>
  <si>
    <t>Joshua</t>
  </si>
  <si>
    <t>Goodacre</t>
  </si>
  <si>
    <t>Maxwell</t>
  </si>
  <si>
    <t>Martinez</t>
  </si>
  <si>
    <t>Richard</t>
  </si>
  <si>
    <t>Concrete Canoe Pour Day</t>
  </si>
  <si>
    <t>ASCE Florida Gulf Coast University</t>
  </si>
  <si>
    <t>Officer Meeting</t>
  </si>
  <si>
    <t>Board of Directors Meeting</t>
  </si>
  <si>
    <t>University of North Florida</t>
  </si>
  <si>
    <t>E Week Professional Meeting</t>
  </si>
  <si>
    <t>2014 ASCE Southeast Student Conference</t>
  </si>
  <si>
    <t>University of South Florida</t>
  </si>
  <si>
    <t>Cape Coral Rotary Club</t>
  </si>
  <si>
    <t>Florida Atlantic University</t>
  </si>
  <si>
    <t>Southwest Florida ASCE Branch Meeting</t>
  </si>
  <si>
    <t xml:space="preserve">Famous Daves </t>
  </si>
  <si>
    <t>ASCE Florida Section Annual Conference</t>
  </si>
  <si>
    <t>Miami Beach</t>
  </si>
  <si>
    <t>ASCE Florida Section</t>
  </si>
  <si>
    <t>Florida Gulf Coast University Travel</t>
  </si>
  <si>
    <t>Florida Gulf Coast University General</t>
  </si>
  <si>
    <t>AISC for Steel Bridge</t>
  </si>
  <si>
    <t>Engineering STEM Summer Camp; Presentation to high school students interested in engineering</t>
  </si>
  <si>
    <t>Joint Branch Meeting with Southwest Florida ASCE Branch; ASCE Students presented the years activities including the concrete canoe and steel bridge to the ASCE-SWFL Branch</t>
  </si>
  <si>
    <t>ASCE Demonstration Day; ASCE Students presented the years activities including the concrete canoe and steel bridge to the chapters, Sponsors, family, friends and alumni.</t>
  </si>
  <si>
    <t>2014 Cape Coral Cardboard Regatta; ASCE Students presented the years activities includign the concrete canoe and steel bridge to the Fort Myers and Cape Coral Community</t>
  </si>
  <si>
    <t>Southwest Florida ASCE &amp; FES Golf Tournament</t>
  </si>
  <si>
    <t>Stoney Brook Golf Course</t>
  </si>
  <si>
    <t>ASCE Florida Section Quarterly Board Meeting</t>
  </si>
  <si>
    <t>University of Florida Gainsville</t>
  </si>
  <si>
    <t>https://sites.google.com/site/fgcuasce/</t>
  </si>
  <si>
    <t>Hosted two Branch meeting</t>
  </si>
  <si>
    <t>Prefered and encourages but not Manditory</t>
  </si>
  <si>
    <t>Average attendence at each branch meeting</t>
  </si>
  <si>
    <t>American Society of Heating, Refrigerating and Air Conditioning Engineers Presentation to students.</t>
  </si>
  <si>
    <t>Regional Southwest Florida International Airport behind the scenes tour</t>
  </si>
  <si>
    <t>RSW Airport and ASCE Southwest Florida Branch</t>
  </si>
  <si>
    <t>Concrete Canoe Prep Day and presentation from Cemex</t>
  </si>
  <si>
    <t>Robison</t>
  </si>
  <si>
    <t>Long</t>
  </si>
  <si>
    <t>Deven</t>
  </si>
  <si>
    <t>Saum</t>
  </si>
  <si>
    <t>William</t>
  </si>
  <si>
    <t>catizone</t>
  </si>
  <si>
    <t>Emily</t>
  </si>
  <si>
    <t>botha</t>
  </si>
  <si>
    <t>Bettina</t>
  </si>
  <si>
    <t>Levin</t>
  </si>
  <si>
    <t>Siu</t>
  </si>
  <si>
    <t>Patrick</t>
  </si>
  <si>
    <t>Dewitte</t>
  </si>
  <si>
    <t>Lisa</t>
  </si>
  <si>
    <t>Hiemenz</t>
  </si>
  <si>
    <t>Adam</t>
  </si>
  <si>
    <t>Richardson</t>
  </si>
  <si>
    <t>Kalamon</t>
  </si>
  <si>
    <t>Mateuz</t>
  </si>
  <si>
    <t>Filipek</t>
  </si>
  <si>
    <t>Brian</t>
  </si>
  <si>
    <t>Cherednichko</t>
  </si>
  <si>
    <t>Valentina</t>
  </si>
  <si>
    <t>Tyler</t>
  </si>
  <si>
    <t>Subadan</t>
  </si>
  <si>
    <t>Jason</t>
  </si>
  <si>
    <t>Wasko</t>
  </si>
  <si>
    <t>Steele</t>
  </si>
  <si>
    <t>Ashley</t>
  </si>
  <si>
    <t>Tour of Marine Concepts Faculity</t>
  </si>
  <si>
    <t>Jared Horviz</t>
  </si>
  <si>
    <t>24rd Annual American Water Resources Associetion Conference; ASCE Student research presentation to conference attendees</t>
  </si>
  <si>
    <t>Bonnough</t>
  </si>
  <si>
    <t>Cash on Hand</t>
  </si>
  <si>
    <t>2014 ASCE Student Conference (Hotels, Vans, Gas, Misc)</t>
  </si>
  <si>
    <t>Misc Travel Expenses</t>
  </si>
  <si>
    <t>Canoe</t>
  </si>
  <si>
    <t>Steel Bridge</t>
  </si>
  <si>
    <t>Cape Coral Cardboard Regatta</t>
  </si>
  <si>
    <t>Speakers and Events</t>
  </si>
  <si>
    <t>T-shirts, Polos, and Stoles</t>
  </si>
  <si>
    <t>Misc Fees, and Expenses</t>
  </si>
  <si>
    <t>Financial Statement</t>
  </si>
  <si>
    <t>Goal 1. Share Engineering Knowledge</t>
  </si>
  <si>
    <t>Goal 2. Increase Chapter Awareness Locally</t>
  </si>
  <si>
    <t>Membership 2013</t>
  </si>
  <si>
    <t>Membership 2014</t>
  </si>
  <si>
    <t>86% Membership Increase</t>
  </si>
  <si>
    <t>Number of local  sponsors and partnering engineering firms</t>
  </si>
  <si>
    <t>Throughtout the year 2014 there was a dramatic increase in sponsorships and relationships with local organizations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</si>
</sst>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[$$-409]* #,##0.00_);_([$$-409]* \(#,##0.00\);_([$$-409]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404040"/>
        <bgColor rgb="FF000000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14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6" fillId="2" borderId="10" xfId="0" applyFont="1" applyFill="1" applyBorder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6" fillId="0" borderId="30" xfId="0" applyFont="1" applyFill="1" applyBorder="1"/>
    <xf numFmtId="0" fontId="6" fillId="0" borderId="30" xfId="0" applyFont="1" applyBorder="1" applyAlignment="1"/>
    <xf numFmtId="0" fontId="13" fillId="0" borderId="0" xfId="0" applyFont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0" fontId="1" fillId="2" borderId="10" xfId="0" applyFont="1" applyFill="1" applyBorder="1"/>
    <xf numFmtId="0" fontId="14" fillId="2" borderId="10" xfId="2" applyFill="1" applyBorder="1"/>
    <xf numFmtId="0" fontId="1" fillId="0" borderId="10" xfId="0" applyFont="1" applyFill="1" applyBorder="1"/>
    <xf numFmtId="14" fontId="0" fillId="0" borderId="10" xfId="0" applyNumberFormat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 wrapText="1"/>
    </xf>
    <xf numFmtId="0" fontId="1" fillId="0" borderId="10" xfId="0" applyFont="1" applyBorder="1"/>
    <xf numFmtId="0" fontId="1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/>
    </xf>
    <xf numFmtId="0" fontId="16" fillId="4" borderId="30" xfId="0" applyFont="1" applyFill="1" applyBorder="1"/>
    <xf numFmtId="0" fontId="16" fillId="4" borderId="9" xfId="0" applyFont="1" applyFill="1" applyBorder="1"/>
    <xf numFmtId="0" fontId="16" fillId="0" borderId="37" xfId="0" applyFont="1" applyBorder="1"/>
    <xf numFmtId="165" fontId="16" fillId="0" borderId="11" xfId="0" applyNumberFormat="1" applyFont="1" applyBorder="1"/>
    <xf numFmtId="165" fontId="16" fillId="5" borderId="38" xfId="0" applyNumberFormat="1" applyFont="1" applyFill="1" applyBorder="1"/>
    <xf numFmtId="0" fontId="16" fillId="0" borderId="12" xfId="0" applyFont="1" applyBorder="1"/>
    <xf numFmtId="0" fontId="16" fillId="0" borderId="25" xfId="0" applyFont="1" applyBorder="1"/>
    <xf numFmtId="165" fontId="16" fillId="5" borderId="13" xfId="0" applyNumberFormat="1" applyFont="1" applyFill="1" applyBorder="1"/>
    <xf numFmtId="165" fontId="16" fillId="0" borderId="0" xfId="0" applyNumberFormat="1" applyFont="1"/>
    <xf numFmtId="165" fontId="16" fillId="4" borderId="30" xfId="0" applyNumberFormat="1" applyFont="1" applyFill="1" applyBorder="1"/>
    <xf numFmtId="165" fontId="16" fillId="4" borderId="9" xfId="0" applyNumberFormat="1" applyFont="1" applyFill="1" applyBorder="1"/>
    <xf numFmtId="165" fontId="16" fillId="5" borderId="0" xfId="0" applyNumberFormat="1" applyFont="1" applyFill="1"/>
    <xf numFmtId="44" fontId="16" fillId="0" borderId="11" xfId="0" applyNumberFormat="1" applyFont="1" applyBorder="1"/>
    <xf numFmtId="165" fontId="16" fillId="5" borderId="25" xfId="0" applyNumberFormat="1" applyFont="1" applyFill="1" applyBorder="1"/>
    <xf numFmtId="165" fontId="16" fillId="0" borderId="9" xfId="0" applyNumberFormat="1" applyFont="1" applyBorder="1"/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16" fillId="4" borderId="8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165" fontId="16" fillId="0" borderId="40" xfId="0" applyNumberFormat="1" applyFont="1" applyBorder="1" applyAlignment="1">
      <alignment horizontal="center"/>
    </xf>
    <xf numFmtId="165" fontId="16" fillId="0" borderId="3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1" xfId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5">
    <cellStyle name="Followed Hyperlink" xfId="3" builtinId="9" hidden="1"/>
    <cellStyle name="Followed Hyperlink" xfId="4" builtinId="9" hidden="1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fgcuasce/" TargetMode="External"/><Relationship Id="rId7" Type="http://schemas.openxmlformats.org/officeDocument/2006/relationships/hyperlink" Target="mailto:jamesink@inkwerks.net" TargetMode="External"/><Relationship Id="rId2" Type="http://schemas.openxmlformats.org/officeDocument/2006/relationships/hyperlink" Target="https://www.facebook.com/fgcu.asce" TargetMode="External"/><Relationship Id="rId1" Type="http://schemas.openxmlformats.org/officeDocument/2006/relationships/hyperlink" Target="mailto:ASCE@eagle.fgcu.edu" TargetMode="External"/><Relationship Id="rId6" Type="http://schemas.openxmlformats.org/officeDocument/2006/relationships/hyperlink" Target="mailto:kkinzli@fgcu.edu" TargetMode="External"/><Relationship Id="rId5" Type="http://schemas.openxmlformats.org/officeDocument/2006/relationships/hyperlink" Target="mailto:rlyondeana7238@eagle.fgcu.edu" TargetMode="External"/><Relationship Id="rId4" Type="http://schemas.openxmlformats.org/officeDocument/2006/relationships/hyperlink" Target="mailto:Jshorvit@eagle.fgcu.ed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s.google.com/site/fgcuasce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7" workbookViewId="0">
      <selection activeCell="B4" sqref="B4"/>
    </sheetView>
  </sheetViews>
  <sheetFormatPr defaultColWidth="8.85546875" defaultRowHeight="15" x14ac:dyDescent="0.25"/>
  <cols>
    <col min="1" max="1" width="28.28515625" customWidth="1"/>
    <col min="2" max="2" width="20.140625" customWidth="1"/>
    <col min="3" max="3" width="31.42578125" customWidth="1"/>
    <col min="4" max="4" width="29.85546875" customWidth="1"/>
    <col min="5" max="5" width="21.7109375" customWidth="1"/>
    <col min="6" max="6" width="16.42578125" customWidth="1"/>
  </cols>
  <sheetData>
    <row r="1" spans="1:8" ht="31.5" customHeight="1" x14ac:dyDescent="0.25">
      <c r="A1" s="149" t="str">
        <f>B6</f>
        <v>Florida Gulf Coast University</v>
      </c>
      <c r="B1" s="149"/>
      <c r="C1" s="149"/>
      <c r="D1" s="149"/>
      <c r="E1" s="149"/>
      <c r="F1" s="149"/>
      <c r="G1" s="80"/>
      <c r="H1" s="80"/>
    </row>
    <row r="2" spans="1:8" ht="15" customHeight="1" x14ac:dyDescent="0.25">
      <c r="A2" s="150" t="str">
        <f>B5</f>
        <v>American Society of Civil Engineers Student Chapter</v>
      </c>
      <c r="B2" s="150"/>
      <c r="C2" s="150"/>
      <c r="D2" s="150"/>
      <c r="E2" s="150"/>
      <c r="F2" s="150"/>
      <c r="G2" s="81"/>
      <c r="H2" s="81"/>
    </row>
    <row r="3" spans="1:8" ht="15" customHeight="1" x14ac:dyDescent="0.25">
      <c r="A3" s="25" t="s">
        <v>132</v>
      </c>
      <c r="B3" s="59"/>
      <c r="C3" s="59"/>
      <c r="D3" s="59"/>
      <c r="E3" s="59"/>
      <c r="F3" s="59"/>
      <c r="G3" s="81"/>
      <c r="H3" s="81"/>
    </row>
    <row r="4" spans="1:8" x14ac:dyDescent="0.25">
      <c r="B4" s="64" t="s">
        <v>109</v>
      </c>
      <c r="C4" s="87"/>
    </row>
    <row r="5" spans="1:8" x14ac:dyDescent="0.25">
      <c r="A5" s="84" t="s">
        <v>192</v>
      </c>
      <c r="B5" s="151" t="s">
        <v>48</v>
      </c>
      <c r="C5" s="152"/>
    </row>
    <row r="6" spans="1:8" x14ac:dyDescent="0.25">
      <c r="A6" s="16" t="s">
        <v>112</v>
      </c>
      <c r="B6" s="151" t="s">
        <v>197</v>
      </c>
      <c r="C6" s="152"/>
      <c r="D6" s="113" t="s">
        <v>189</v>
      </c>
    </row>
    <row r="7" spans="1:8" ht="30" customHeight="1" x14ac:dyDescent="0.25">
      <c r="A7" s="82" t="s">
        <v>113</v>
      </c>
      <c r="B7" s="153" t="s">
        <v>203</v>
      </c>
      <c r="C7" s="154"/>
    </row>
    <row r="8" spans="1:8" ht="15" customHeight="1" x14ac:dyDescent="0.25">
      <c r="A8" s="109"/>
      <c r="B8" s="110"/>
      <c r="C8" s="110"/>
    </row>
    <row r="9" spans="1:8" x14ac:dyDescent="0.25">
      <c r="A9" s="155" t="s">
        <v>131</v>
      </c>
      <c r="B9" s="16" t="s">
        <v>114</v>
      </c>
      <c r="C9" s="117" t="s">
        <v>194</v>
      </c>
    </row>
    <row r="10" spans="1:8" x14ac:dyDescent="0.25">
      <c r="A10" s="146"/>
      <c r="B10" s="16" t="s">
        <v>115</v>
      </c>
      <c r="C10" s="88"/>
    </row>
    <row r="11" spans="1:8" x14ac:dyDescent="0.25">
      <c r="A11" s="146"/>
      <c r="B11" s="16" t="s">
        <v>116</v>
      </c>
      <c r="C11" s="88"/>
    </row>
    <row r="12" spans="1:8" x14ac:dyDescent="0.25">
      <c r="A12" s="147"/>
      <c r="B12" s="16" t="s">
        <v>117</v>
      </c>
      <c r="C12" s="88"/>
    </row>
    <row r="13" spans="1:8" x14ac:dyDescent="0.25">
      <c r="A13" s="145" t="s">
        <v>118</v>
      </c>
      <c r="B13" s="16" t="s">
        <v>119</v>
      </c>
      <c r="C13" s="117" t="s">
        <v>196</v>
      </c>
    </row>
    <row r="14" spans="1:8" x14ac:dyDescent="0.25">
      <c r="A14" s="146"/>
      <c r="B14" s="16" t="s">
        <v>120</v>
      </c>
      <c r="C14" s="117" t="s">
        <v>195</v>
      </c>
    </row>
    <row r="15" spans="1:8" x14ac:dyDescent="0.25">
      <c r="A15" s="146"/>
      <c r="B15" s="16" t="s">
        <v>117</v>
      </c>
      <c r="C15" s="88"/>
    </row>
    <row r="16" spans="1:8" x14ac:dyDescent="0.25">
      <c r="A16" s="147"/>
      <c r="B16" s="16" t="s">
        <v>116</v>
      </c>
      <c r="C16" s="88"/>
    </row>
    <row r="18" spans="1:6" ht="30" customHeight="1" x14ac:dyDescent="0.25">
      <c r="A18" s="16"/>
      <c r="B18" s="16"/>
      <c r="C18" s="83" t="s">
        <v>127</v>
      </c>
      <c r="D18" s="84" t="s">
        <v>128</v>
      </c>
      <c r="E18" s="84" t="s">
        <v>129</v>
      </c>
      <c r="F18" s="85" t="s">
        <v>130</v>
      </c>
    </row>
    <row r="19" spans="1:6" x14ac:dyDescent="0.25">
      <c r="A19" s="145" t="s">
        <v>121</v>
      </c>
      <c r="B19" s="16" t="s">
        <v>122</v>
      </c>
      <c r="C19" s="116" t="s">
        <v>198</v>
      </c>
      <c r="D19" s="117" t="s">
        <v>199</v>
      </c>
      <c r="E19" s="89" t="s">
        <v>200</v>
      </c>
      <c r="F19" s="89">
        <v>9129715</v>
      </c>
    </row>
    <row r="20" spans="1:6" x14ac:dyDescent="0.25">
      <c r="A20" s="147"/>
      <c r="B20" s="16" t="s">
        <v>123</v>
      </c>
      <c r="C20" s="116" t="s">
        <v>202</v>
      </c>
      <c r="D20" s="117" t="s">
        <v>204</v>
      </c>
      <c r="E20" s="89" t="s">
        <v>205</v>
      </c>
      <c r="F20" s="89"/>
    </row>
    <row r="21" spans="1:6" x14ac:dyDescent="0.25">
      <c r="A21" s="148" t="s">
        <v>193</v>
      </c>
      <c r="B21" s="16" t="s">
        <v>124</v>
      </c>
      <c r="C21" s="116" t="s">
        <v>206</v>
      </c>
      <c r="D21" s="117" t="s">
        <v>207</v>
      </c>
      <c r="E21" s="89" t="s">
        <v>208</v>
      </c>
      <c r="F21" s="89">
        <v>3361485</v>
      </c>
    </row>
    <row r="22" spans="1:6" x14ac:dyDescent="0.25">
      <c r="A22" s="146"/>
      <c r="B22" s="16" t="s">
        <v>125</v>
      </c>
      <c r="C22" s="116" t="s">
        <v>209</v>
      </c>
      <c r="D22" s="117" t="s">
        <v>210</v>
      </c>
      <c r="E22" s="89" t="s">
        <v>211</v>
      </c>
      <c r="F22" s="89">
        <v>215114</v>
      </c>
    </row>
    <row r="23" spans="1:6" x14ac:dyDescent="0.25">
      <c r="A23" s="147"/>
      <c r="B23" s="16" t="s">
        <v>126</v>
      </c>
      <c r="C23" s="116" t="s">
        <v>212</v>
      </c>
      <c r="D23" s="89"/>
      <c r="E23" s="89"/>
      <c r="F23" s="89">
        <v>958138</v>
      </c>
    </row>
    <row r="25" spans="1:6" ht="15" customHeight="1" x14ac:dyDescent="0.25">
      <c r="A25" s="142" t="s">
        <v>141</v>
      </c>
      <c r="B25" s="90" t="s">
        <v>133</v>
      </c>
      <c r="C25" s="89" t="s">
        <v>213</v>
      </c>
    </row>
    <row r="26" spans="1:6" x14ac:dyDescent="0.25">
      <c r="A26" s="143"/>
      <c r="B26" s="90" t="s">
        <v>134</v>
      </c>
      <c r="C26" s="89" t="s">
        <v>215</v>
      </c>
    </row>
    <row r="27" spans="1:6" x14ac:dyDescent="0.25">
      <c r="A27" s="143"/>
      <c r="B27" s="90" t="s">
        <v>135</v>
      </c>
      <c r="C27" s="89" t="s">
        <v>198</v>
      </c>
    </row>
    <row r="28" spans="1:6" x14ac:dyDescent="0.25">
      <c r="A28" s="143"/>
      <c r="B28" s="90" t="s">
        <v>136</v>
      </c>
      <c r="C28" s="89" t="s">
        <v>216</v>
      </c>
    </row>
    <row r="29" spans="1:6" x14ac:dyDescent="0.25">
      <c r="A29" s="143"/>
      <c r="B29" s="90" t="s">
        <v>137</v>
      </c>
      <c r="C29" s="89" t="s">
        <v>217</v>
      </c>
    </row>
    <row r="30" spans="1:6" x14ac:dyDescent="0.25">
      <c r="A30" s="143"/>
      <c r="B30" s="90" t="s">
        <v>138</v>
      </c>
      <c r="C30" s="89" t="s">
        <v>218</v>
      </c>
    </row>
    <row r="31" spans="1:6" x14ac:dyDescent="0.25">
      <c r="A31" s="143"/>
      <c r="B31" s="90" t="s">
        <v>139</v>
      </c>
      <c r="C31" s="89" t="s">
        <v>219</v>
      </c>
    </row>
    <row r="32" spans="1:6" x14ac:dyDescent="0.25">
      <c r="A32" s="143"/>
      <c r="B32" s="90" t="s">
        <v>140</v>
      </c>
      <c r="C32" s="89" t="s">
        <v>198</v>
      </c>
    </row>
    <row r="33" spans="1:3" x14ac:dyDescent="0.25">
      <c r="A33" s="143"/>
      <c r="B33" s="118" t="s">
        <v>220</v>
      </c>
      <c r="C33" s="89" t="s">
        <v>221</v>
      </c>
    </row>
    <row r="34" spans="1:3" x14ac:dyDescent="0.25">
      <c r="A34" s="143"/>
      <c r="B34" s="90"/>
      <c r="C34" s="89"/>
    </row>
    <row r="35" spans="1:3" x14ac:dyDescent="0.25">
      <c r="A35" s="143"/>
      <c r="B35" s="112"/>
      <c r="C35" s="111"/>
    </row>
    <row r="36" spans="1:3" x14ac:dyDescent="0.25">
      <c r="A36" s="143"/>
      <c r="B36" s="90" t="s">
        <v>133</v>
      </c>
      <c r="C36" s="89" t="s">
        <v>214</v>
      </c>
    </row>
    <row r="37" spans="1:3" x14ac:dyDescent="0.25">
      <c r="A37" s="143"/>
      <c r="B37" s="90" t="s">
        <v>134</v>
      </c>
      <c r="C37" s="89" t="s">
        <v>198</v>
      </c>
    </row>
    <row r="38" spans="1:3" x14ac:dyDescent="0.25">
      <c r="A38" s="143"/>
      <c r="B38" s="90" t="s">
        <v>135</v>
      </c>
      <c r="C38" s="89" t="s">
        <v>219</v>
      </c>
    </row>
    <row r="39" spans="1:3" x14ac:dyDescent="0.25">
      <c r="A39" s="143"/>
      <c r="B39" s="90" t="s">
        <v>136</v>
      </c>
      <c r="C39" s="89" t="s">
        <v>202</v>
      </c>
    </row>
    <row r="40" spans="1:3" x14ac:dyDescent="0.25">
      <c r="A40" s="143"/>
      <c r="B40" s="90" t="s">
        <v>137</v>
      </c>
      <c r="C40" s="89" t="s">
        <v>217</v>
      </c>
    </row>
    <row r="41" spans="1:3" x14ac:dyDescent="0.25">
      <c r="A41" s="143"/>
      <c r="B41" s="90" t="s">
        <v>138</v>
      </c>
      <c r="C41" s="89" t="s">
        <v>222</v>
      </c>
    </row>
    <row r="42" spans="1:3" x14ac:dyDescent="0.25">
      <c r="A42" s="143"/>
      <c r="B42" s="90" t="s">
        <v>139</v>
      </c>
      <c r="C42" s="89" t="s">
        <v>217</v>
      </c>
    </row>
    <row r="43" spans="1:3" x14ac:dyDescent="0.25">
      <c r="A43" s="143"/>
      <c r="B43" s="90" t="s">
        <v>140</v>
      </c>
      <c r="C43" s="89" t="s">
        <v>198</v>
      </c>
    </row>
    <row r="44" spans="1:3" x14ac:dyDescent="0.25">
      <c r="A44" s="143"/>
      <c r="B44" s="84"/>
      <c r="C44" s="89"/>
    </row>
    <row r="45" spans="1:3" x14ac:dyDescent="0.25">
      <c r="A45" s="144"/>
      <c r="B45" s="84"/>
      <c r="C45" s="89"/>
    </row>
  </sheetData>
  <mergeCells count="10">
    <mergeCell ref="A25:A45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hyperlinks>
    <hyperlink ref="C9" r:id="rId1"/>
    <hyperlink ref="C14" r:id="rId2"/>
    <hyperlink ref="C13" r:id="rId3"/>
    <hyperlink ref="D19" r:id="rId4"/>
    <hyperlink ref="D20" r:id="rId5"/>
    <hyperlink ref="D21" r:id="rId6"/>
    <hyperlink ref="D22" r:id="rId7"/>
  </hyperlinks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I11" sqref="I11"/>
    </sheetView>
  </sheetViews>
  <sheetFormatPr defaultColWidth="8.85546875" defaultRowHeight="15" x14ac:dyDescent="0.25"/>
  <cols>
    <col min="1" max="1" width="60.7109375" customWidth="1"/>
    <col min="2" max="2" width="13.7109375" customWidth="1"/>
    <col min="3" max="3" width="10.42578125" customWidth="1"/>
    <col min="4" max="4" width="13.7109375" customWidth="1"/>
    <col min="5" max="5" width="10.7109375" customWidth="1"/>
    <col min="6" max="6" width="13.7109375" customWidth="1"/>
    <col min="7" max="8" width="10.7109375" customWidth="1"/>
  </cols>
  <sheetData>
    <row r="1" spans="1:8" x14ac:dyDescent="0.25">
      <c r="A1" s="149" t="str">
        <f>contact!B6</f>
        <v>Florida Gulf Coast University</v>
      </c>
      <c r="B1" s="149"/>
      <c r="C1" s="149"/>
      <c r="D1" s="149"/>
      <c r="E1" s="149"/>
      <c r="F1" s="149"/>
      <c r="G1" s="149"/>
      <c r="H1" s="149"/>
    </row>
    <row r="2" spans="1:8" x14ac:dyDescent="0.25">
      <c r="A2" s="156"/>
      <c r="B2" s="156"/>
      <c r="C2" s="156"/>
      <c r="D2" s="156"/>
      <c r="E2" s="156"/>
      <c r="F2" s="156"/>
      <c r="G2" s="156"/>
      <c r="H2" s="156"/>
    </row>
    <row r="3" spans="1:8" x14ac:dyDescent="0.25">
      <c r="A3" s="150" t="s">
        <v>48</v>
      </c>
      <c r="B3" s="157"/>
      <c r="C3" s="157"/>
      <c r="D3" s="157"/>
      <c r="E3" s="157"/>
      <c r="F3" s="157"/>
      <c r="G3" s="157"/>
      <c r="H3" s="157"/>
    </row>
    <row r="4" spans="1:8" x14ac:dyDescent="0.25">
      <c r="A4" s="22"/>
      <c r="B4" s="10"/>
      <c r="C4" s="10"/>
      <c r="D4" s="10"/>
      <c r="E4" s="10"/>
      <c r="F4" s="10"/>
      <c r="G4" s="10"/>
      <c r="H4" s="10"/>
    </row>
    <row r="5" spans="1:8" ht="15.75" thickBot="1" x14ac:dyDescent="0.3">
      <c r="A5" s="26" t="s">
        <v>87</v>
      </c>
      <c r="B5" s="163" t="s">
        <v>77</v>
      </c>
      <c r="C5" s="163"/>
      <c r="D5" s="163"/>
      <c r="E5" s="163"/>
      <c r="F5" s="163"/>
      <c r="G5" s="163"/>
      <c r="H5" s="163"/>
    </row>
    <row r="6" spans="1:8" ht="15" customHeight="1" x14ac:dyDescent="0.25">
      <c r="A6" s="4"/>
      <c r="B6" s="158" t="s">
        <v>80</v>
      </c>
      <c r="C6" s="159"/>
      <c r="D6" s="160" t="s">
        <v>78</v>
      </c>
      <c r="E6" s="161"/>
      <c r="F6" s="162" t="s">
        <v>79</v>
      </c>
      <c r="G6" s="158"/>
      <c r="H6" s="158"/>
    </row>
    <row r="7" spans="1:8" ht="15" customHeight="1" thickBot="1" x14ac:dyDescent="0.3">
      <c r="A7" s="4"/>
      <c r="B7" s="27" t="s">
        <v>85</v>
      </c>
      <c r="C7" s="28" t="s">
        <v>76</v>
      </c>
      <c r="D7" s="29" t="s">
        <v>85</v>
      </c>
      <c r="E7" s="30" t="s">
        <v>76</v>
      </c>
      <c r="F7" s="31" t="s">
        <v>85</v>
      </c>
      <c r="G7" s="32" t="s">
        <v>76</v>
      </c>
      <c r="H7" s="32" t="s">
        <v>86</v>
      </c>
    </row>
    <row r="8" spans="1:8" ht="30" customHeight="1" thickTop="1" x14ac:dyDescent="0.25">
      <c r="A8" s="115" t="s">
        <v>347</v>
      </c>
      <c r="B8" s="208" t="s">
        <v>349</v>
      </c>
      <c r="C8" s="104">
        <v>21</v>
      </c>
      <c r="D8" s="209" t="s">
        <v>350</v>
      </c>
      <c r="E8" s="105">
        <v>50</v>
      </c>
      <c r="F8" s="210" t="s">
        <v>350</v>
      </c>
      <c r="G8" s="103">
        <v>39</v>
      </c>
      <c r="H8" s="211" t="s">
        <v>351</v>
      </c>
    </row>
    <row r="9" spans="1:8" ht="30" customHeight="1" x14ac:dyDescent="0.25">
      <c r="A9" s="115" t="s">
        <v>348</v>
      </c>
      <c r="B9" s="212" t="s">
        <v>352</v>
      </c>
      <c r="C9" s="35">
        <v>9</v>
      </c>
      <c r="D9" s="212" t="s">
        <v>352</v>
      </c>
      <c r="E9" s="37">
        <v>20</v>
      </c>
      <c r="F9" s="213" t="s">
        <v>353</v>
      </c>
      <c r="G9" s="34">
        <v>24</v>
      </c>
      <c r="H9" s="34"/>
    </row>
    <row r="10" spans="1:8" ht="30" customHeight="1" x14ac:dyDescent="0.25">
      <c r="A10" s="115" t="s">
        <v>81</v>
      </c>
      <c r="B10" s="34"/>
      <c r="C10" s="35"/>
      <c r="D10" s="36"/>
      <c r="E10" s="37"/>
      <c r="F10" s="38"/>
      <c r="G10" s="34"/>
      <c r="H10" s="34"/>
    </row>
    <row r="11" spans="1:8" ht="30" customHeight="1" x14ac:dyDescent="0.25">
      <c r="A11" s="33" t="s">
        <v>82</v>
      </c>
      <c r="B11" s="34"/>
      <c r="C11" s="35"/>
      <c r="D11" s="36"/>
      <c r="E11" s="37"/>
      <c r="F11" s="38"/>
      <c r="G11" s="34"/>
      <c r="H11" s="34"/>
    </row>
    <row r="12" spans="1:8" ht="30" customHeight="1" x14ac:dyDescent="0.25">
      <c r="A12" s="33" t="s">
        <v>83</v>
      </c>
      <c r="B12" s="34"/>
      <c r="C12" s="35"/>
      <c r="D12" s="36"/>
      <c r="E12" s="37"/>
      <c r="F12" s="38"/>
      <c r="G12" s="34"/>
      <c r="H12" s="34"/>
    </row>
    <row r="13" spans="1:8" ht="30" customHeight="1" x14ac:dyDescent="0.25">
      <c r="A13" s="33" t="s">
        <v>84</v>
      </c>
      <c r="B13" s="34"/>
      <c r="C13" s="35"/>
      <c r="D13" s="36"/>
      <c r="E13" s="37"/>
      <c r="F13" s="38"/>
      <c r="G13" s="34"/>
      <c r="H13" s="34"/>
    </row>
    <row r="14" spans="1:8" x14ac:dyDescent="0.25">
      <c r="A14" s="39"/>
      <c r="B14" s="39"/>
      <c r="C14" s="39"/>
      <c r="D14" s="39"/>
      <c r="E14" s="4"/>
      <c r="F14" s="4"/>
      <c r="G14" s="4"/>
      <c r="H14" s="4"/>
    </row>
    <row r="15" spans="1:8" x14ac:dyDescent="0.25">
      <c r="A15" s="4"/>
      <c r="B15" s="4"/>
      <c r="C15" s="4"/>
      <c r="D15" s="4"/>
      <c r="E15" s="4"/>
      <c r="F15" s="4"/>
      <c r="G15" s="4"/>
      <c r="H15" s="4"/>
    </row>
    <row r="16" spans="1:8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6"/>
  <sheetViews>
    <sheetView topLeftCell="A33" workbookViewId="0">
      <selection activeCell="E37" sqref="E37"/>
    </sheetView>
  </sheetViews>
  <sheetFormatPr defaultColWidth="8.85546875" defaultRowHeight="15" x14ac:dyDescent="0.25"/>
  <cols>
    <col min="1" max="1" width="10.7109375" bestFit="1" customWidth="1"/>
    <col min="2" max="11" width="3.85546875" customWidth="1"/>
    <col min="12" max="12" width="61.42578125" customWidth="1"/>
    <col min="13" max="13" width="33.28515625" customWidth="1"/>
  </cols>
  <sheetData>
    <row r="1" spans="1:20" ht="15" customHeight="1" x14ac:dyDescent="0.25">
      <c r="A1" s="170" t="str">
        <f>contact!B6</f>
        <v>Florida Gulf Coast University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81"/>
      <c r="S1" s="81"/>
      <c r="T1" s="81"/>
    </row>
    <row r="2" spans="1:20" ht="15" customHeight="1" x14ac:dyDescent="0.25">
      <c r="A2" s="170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81"/>
      <c r="S2" s="81"/>
      <c r="T2" s="81"/>
    </row>
    <row r="3" spans="1:20" x14ac:dyDescent="0.25">
      <c r="A3" s="150" t="s">
        <v>48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86"/>
      <c r="S3" s="86"/>
      <c r="T3" s="86"/>
    </row>
    <row r="4" spans="1:20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4"/>
    </row>
    <row r="5" spans="1:20" x14ac:dyDescent="0.25">
      <c r="A5" s="25" t="s">
        <v>110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94"/>
      <c r="O5" s="95"/>
      <c r="P5" s="95"/>
      <c r="Q5" s="94"/>
      <c r="R5" s="94"/>
      <c r="S5" s="94"/>
      <c r="T5" s="4"/>
    </row>
    <row r="6" spans="1:20" x14ac:dyDescent="0.25">
      <c r="N6" s="91"/>
      <c r="P6" s="91"/>
      <c r="Q6" s="4"/>
      <c r="R6" s="4"/>
      <c r="S6" s="4"/>
      <c r="T6" s="4"/>
    </row>
    <row r="7" spans="1:20" x14ac:dyDescent="0.25">
      <c r="A7" s="93" t="s">
        <v>149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N7" s="91"/>
      <c r="P7" s="91"/>
      <c r="Q7" s="4"/>
      <c r="R7" s="4"/>
      <c r="S7" s="4"/>
      <c r="T7" s="4"/>
    </row>
    <row r="8" spans="1:20" x14ac:dyDescent="0.25">
      <c r="A8" t="s">
        <v>142</v>
      </c>
      <c r="B8" s="91" t="s">
        <v>158</v>
      </c>
      <c r="N8" s="91"/>
      <c r="P8" s="91"/>
      <c r="Q8" s="4"/>
      <c r="R8" s="4"/>
      <c r="S8" s="4"/>
      <c r="T8" s="4"/>
    </row>
    <row r="9" spans="1:20" x14ac:dyDescent="0.25">
      <c r="A9" t="s">
        <v>143</v>
      </c>
      <c r="B9" s="91" t="s">
        <v>159</v>
      </c>
    </row>
    <row r="10" spans="1:20" x14ac:dyDescent="0.25">
      <c r="A10" t="s">
        <v>144</v>
      </c>
      <c r="B10" s="91" t="s">
        <v>160</v>
      </c>
    </row>
    <row r="11" spans="1:20" x14ac:dyDescent="0.25">
      <c r="A11" t="s">
        <v>145</v>
      </c>
      <c r="B11" s="91" t="s">
        <v>157</v>
      </c>
    </row>
    <row r="12" spans="1:20" x14ac:dyDescent="0.25">
      <c r="A12" t="s">
        <v>146</v>
      </c>
      <c r="B12" s="91" t="s">
        <v>156</v>
      </c>
    </row>
    <row r="13" spans="1:20" x14ac:dyDescent="0.25">
      <c r="A13" t="s">
        <v>147</v>
      </c>
      <c r="B13" s="92" t="s">
        <v>148</v>
      </c>
    </row>
    <row r="14" spans="1:20" x14ac:dyDescent="0.25">
      <c r="A14" t="s">
        <v>166</v>
      </c>
      <c r="B14" s="92" t="s">
        <v>163</v>
      </c>
    </row>
    <row r="15" spans="1:20" x14ac:dyDescent="0.25">
      <c r="A15" t="s">
        <v>165</v>
      </c>
      <c r="B15" s="92" t="s">
        <v>164</v>
      </c>
    </row>
    <row r="16" spans="1:20" x14ac:dyDescent="0.25">
      <c r="A16" t="s">
        <v>167</v>
      </c>
      <c r="B16" s="92" t="s">
        <v>168</v>
      </c>
    </row>
    <row r="17" spans="1:17" x14ac:dyDescent="0.25">
      <c r="A17" t="s">
        <v>170</v>
      </c>
      <c r="B17" s="92" t="s">
        <v>169</v>
      </c>
    </row>
    <row r="19" spans="1:17" ht="15" customHeight="1" x14ac:dyDescent="0.25">
      <c r="A19" s="167" t="s">
        <v>150</v>
      </c>
      <c r="B19" s="171" t="s">
        <v>171</v>
      </c>
      <c r="C19" s="172"/>
      <c r="D19" s="172"/>
      <c r="E19" s="172"/>
      <c r="F19" s="172"/>
      <c r="G19" s="172"/>
      <c r="H19" s="172"/>
      <c r="I19" s="172"/>
      <c r="J19" s="172"/>
      <c r="K19" s="173"/>
      <c r="L19" s="167" t="s">
        <v>151</v>
      </c>
      <c r="M19" s="167" t="s">
        <v>162</v>
      </c>
      <c r="N19" s="179" t="s">
        <v>155</v>
      </c>
      <c r="O19" s="180"/>
      <c r="P19" s="180"/>
      <c r="Q19" s="181"/>
    </row>
    <row r="20" spans="1:17" ht="36.75" customHeight="1" x14ac:dyDescent="0.25">
      <c r="A20" s="168"/>
      <c r="B20" s="174"/>
      <c r="C20" s="175"/>
      <c r="D20" s="175"/>
      <c r="E20" s="175"/>
      <c r="F20" s="175"/>
      <c r="G20" s="175"/>
      <c r="H20" s="175"/>
      <c r="I20" s="175"/>
      <c r="J20" s="175"/>
      <c r="K20" s="176"/>
      <c r="L20" s="168"/>
      <c r="M20" s="168"/>
      <c r="N20" s="177" t="s">
        <v>152</v>
      </c>
      <c r="O20" s="177" t="s">
        <v>153</v>
      </c>
      <c r="P20" s="177" t="s">
        <v>154</v>
      </c>
      <c r="Q20" s="177" t="s">
        <v>161</v>
      </c>
    </row>
    <row r="21" spans="1:17" ht="45" customHeight="1" x14ac:dyDescent="0.25">
      <c r="A21" s="169"/>
      <c r="B21" s="97" t="s">
        <v>142</v>
      </c>
      <c r="C21" s="97" t="s">
        <v>143</v>
      </c>
      <c r="D21" s="97" t="s">
        <v>144</v>
      </c>
      <c r="E21" s="97" t="s">
        <v>145</v>
      </c>
      <c r="F21" s="97" t="s">
        <v>146</v>
      </c>
      <c r="G21" s="97" t="s">
        <v>147</v>
      </c>
      <c r="H21" s="97" t="s">
        <v>166</v>
      </c>
      <c r="I21" s="97" t="s">
        <v>165</v>
      </c>
      <c r="J21" s="97" t="s">
        <v>167</v>
      </c>
      <c r="K21" s="97" t="s">
        <v>170</v>
      </c>
      <c r="L21" s="169"/>
      <c r="M21" s="169"/>
      <c r="N21" s="178"/>
      <c r="O21" s="178"/>
      <c r="P21" s="178"/>
      <c r="Q21" s="178"/>
    </row>
    <row r="22" spans="1:17" ht="19.5" customHeight="1" thickBot="1" x14ac:dyDescent="0.3">
      <c r="A22" s="106" t="s">
        <v>172</v>
      </c>
      <c r="B22" s="106">
        <f>SUM(B24:B126)</f>
        <v>9</v>
      </c>
      <c r="C22" s="106">
        <f t="shared" ref="C22:K22" si="0">SUM(C24:C126)</f>
        <v>6</v>
      </c>
      <c r="D22" s="106">
        <f t="shared" si="0"/>
        <v>5</v>
      </c>
      <c r="E22" s="106">
        <f t="shared" si="0"/>
        <v>5</v>
      </c>
      <c r="F22" s="106">
        <f t="shared" si="0"/>
        <v>11</v>
      </c>
      <c r="G22" s="106">
        <f t="shared" si="0"/>
        <v>16</v>
      </c>
      <c r="H22" s="106">
        <f t="shared" si="0"/>
        <v>9</v>
      </c>
      <c r="I22" s="106">
        <f t="shared" si="0"/>
        <v>3</v>
      </c>
      <c r="J22" s="106">
        <f t="shared" si="0"/>
        <v>2</v>
      </c>
      <c r="K22" s="106">
        <f t="shared" si="0"/>
        <v>3</v>
      </c>
      <c r="L22" s="164" t="s">
        <v>173</v>
      </c>
      <c r="M22" s="165"/>
      <c r="N22" s="165"/>
      <c r="O22" s="165"/>
      <c r="P22" s="165"/>
      <c r="Q22" s="166"/>
    </row>
    <row r="23" spans="1:17" ht="42.75" customHeight="1" thickTop="1" x14ac:dyDescent="0.25">
      <c r="A23" s="102">
        <v>41646</v>
      </c>
      <c r="B23" s="98"/>
      <c r="C23" s="98"/>
      <c r="D23" s="98"/>
      <c r="E23" s="98"/>
      <c r="F23" s="98"/>
      <c r="G23" s="98">
        <v>1</v>
      </c>
      <c r="H23" s="98"/>
      <c r="I23" s="98"/>
      <c r="J23" s="98"/>
      <c r="K23" s="98"/>
      <c r="L23" s="120" t="s">
        <v>272</v>
      </c>
      <c r="M23" s="99" t="s">
        <v>271</v>
      </c>
      <c r="N23" s="120">
        <v>6</v>
      </c>
      <c r="O23" s="120">
        <v>0</v>
      </c>
      <c r="P23" s="120">
        <v>1</v>
      </c>
      <c r="Q23" s="120">
        <v>0</v>
      </c>
    </row>
    <row r="24" spans="1:17" ht="45" customHeight="1" x14ac:dyDescent="0.25">
      <c r="A24" s="102">
        <v>41650</v>
      </c>
      <c r="B24" s="98"/>
      <c r="C24" s="98"/>
      <c r="D24" s="98"/>
      <c r="E24" s="98"/>
      <c r="F24" s="98">
        <v>1</v>
      </c>
      <c r="G24" s="98">
        <v>1</v>
      </c>
      <c r="H24" s="98"/>
      <c r="I24" s="98"/>
      <c r="J24" s="98"/>
      <c r="K24" s="98"/>
      <c r="L24" s="99" t="s">
        <v>270</v>
      </c>
      <c r="M24" s="99" t="s">
        <v>271</v>
      </c>
      <c r="N24" s="98">
        <v>20</v>
      </c>
      <c r="O24" s="98">
        <v>3</v>
      </c>
      <c r="P24" s="98">
        <v>1</v>
      </c>
      <c r="Q24" s="98">
        <v>2</v>
      </c>
    </row>
    <row r="25" spans="1:17" ht="45" customHeight="1" x14ac:dyDescent="0.25">
      <c r="A25" s="119">
        <v>41653</v>
      </c>
      <c r="B25" s="100"/>
      <c r="C25" s="100"/>
      <c r="D25" s="100"/>
      <c r="E25" s="100"/>
      <c r="F25" s="100"/>
      <c r="G25" s="100">
        <v>1</v>
      </c>
      <c r="H25" s="100"/>
      <c r="I25" s="100"/>
      <c r="J25" s="100"/>
      <c r="K25" s="100"/>
      <c r="L25" s="101" t="s">
        <v>272</v>
      </c>
      <c r="M25" s="101" t="s">
        <v>271</v>
      </c>
      <c r="N25" s="100">
        <v>6</v>
      </c>
      <c r="O25" s="100">
        <v>0</v>
      </c>
      <c r="P25" s="100">
        <v>1</v>
      </c>
      <c r="Q25" s="100">
        <v>0</v>
      </c>
    </row>
    <row r="26" spans="1:17" ht="45" customHeight="1" x14ac:dyDescent="0.25">
      <c r="A26" s="119">
        <v>41660</v>
      </c>
      <c r="B26" s="100"/>
      <c r="C26" s="100"/>
      <c r="D26" s="100"/>
      <c r="E26" s="100"/>
      <c r="F26" s="100"/>
      <c r="G26" s="100">
        <v>1</v>
      </c>
      <c r="H26" s="100"/>
      <c r="I26" s="100"/>
      <c r="J26" s="100"/>
      <c r="K26" s="100"/>
      <c r="L26" s="101" t="s">
        <v>272</v>
      </c>
      <c r="M26" s="101" t="s">
        <v>271</v>
      </c>
      <c r="N26" s="100">
        <v>5</v>
      </c>
      <c r="O26" s="100">
        <v>0</v>
      </c>
      <c r="P26" s="100">
        <v>1</v>
      </c>
      <c r="Q26" s="100">
        <v>0</v>
      </c>
    </row>
    <row r="27" spans="1:17" ht="45" customHeight="1" x14ac:dyDescent="0.25">
      <c r="A27" s="119">
        <v>41664</v>
      </c>
      <c r="B27" s="100">
        <v>1</v>
      </c>
      <c r="C27" s="100">
        <v>1</v>
      </c>
      <c r="D27" s="100">
        <v>1</v>
      </c>
      <c r="E27" s="100"/>
      <c r="F27" s="100"/>
      <c r="G27" s="100"/>
      <c r="H27" s="100">
        <v>1</v>
      </c>
      <c r="I27" s="100"/>
      <c r="J27" s="100"/>
      <c r="K27" s="100"/>
      <c r="L27" s="101" t="s">
        <v>273</v>
      </c>
      <c r="M27" s="101" t="s">
        <v>274</v>
      </c>
      <c r="N27" s="100">
        <v>2</v>
      </c>
      <c r="O27" s="100">
        <v>0</v>
      </c>
      <c r="P27" s="100">
        <v>1</v>
      </c>
      <c r="Q27" s="100">
        <v>50</v>
      </c>
    </row>
    <row r="28" spans="1:17" ht="45" customHeight="1" x14ac:dyDescent="0.25">
      <c r="A28" s="119">
        <v>41667</v>
      </c>
      <c r="B28" s="100"/>
      <c r="C28" s="100"/>
      <c r="D28" s="100"/>
      <c r="E28" s="100"/>
      <c r="F28" s="100"/>
      <c r="G28" s="100">
        <v>1</v>
      </c>
      <c r="H28" s="100"/>
      <c r="I28" s="100"/>
      <c r="J28" s="100"/>
      <c r="K28" s="100"/>
      <c r="L28" s="101" t="s">
        <v>272</v>
      </c>
      <c r="M28" s="101" t="s">
        <v>271</v>
      </c>
      <c r="N28" s="100">
        <v>6</v>
      </c>
      <c r="O28" s="100">
        <v>0</v>
      </c>
      <c r="P28" s="100">
        <v>1</v>
      </c>
      <c r="Q28" s="100">
        <v>0</v>
      </c>
    </row>
    <row r="29" spans="1:17" ht="45" customHeight="1" x14ac:dyDescent="0.25">
      <c r="A29" s="119">
        <v>41670</v>
      </c>
      <c r="B29" s="100">
        <v>1</v>
      </c>
      <c r="C29" s="100">
        <v>1</v>
      </c>
      <c r="D29" s="100"/>
      <c r="E29" s="100"/>
      <c r="F29" s="100"/>
      <c r="G29" s="100"/>
      <c r="H29" s="100"/>
      <c r="I29" s="100"/>
      <c r="J29" s="100"/>
      <c r="K29" s="100"/>
      <c r="L29" s="101" t="s">
        <v>335</v>
      </c>
      <c r="M29" s="101" t="s">
        <v>197</v>
      </c>
      <c r="N29" s="100">
        <v>30</v>
      </c>
      <c r="O29" s="100">
        <v>4</v>
      </c>
      <c r="P29" s="100">
        <v>1</v>
      </c>
      <c r="Q29" s="100">
        <v>45</v>
      </c>
    </row>
    <row r="30" spans="1:17" ht="45" customHeight="1" x14ac:dyDescent="0.25">
      <c r="A30" s="119">
        <v>41674</v>
      </c>
      <c r="B30" s="100"/>
      <c r="C30" s="100"/>
      <c r="D30" s="100"/>
      <c r="E30" s="100"/>
      <c r="F30" s="100"/>
      <c r="G30" s="100">
        <v>1</v>
      </c>
      <c r="H30" s="100"/>
      <c r="I30" s="100"/>
      <c r="J30" s="100"/>
      <c r="K30" s="100"/>
      <c r="L30" s="101" t="s">
        <v>272</v>
      </c>
      <c r="M30" s="101" t="s">
        <v>271</v>
      </c>
      <c r="N30" s="100">
        <v>5</v>
      </c>
      <c r="O30" s="100">
        <v>0</v>
      </c>
      <c r="P30" s="100">
        <v>1</v>
      </c>
      <c r="Q30" s="100">
        <v>0</v>
      </c>
    </row>
    <row r="31" spans="1:17" ht="45" customHeight="1" x14ac:dyDescent="0.25">
      <c r="A31" s="119">
        <v>41681</v>
      </c>
      <c r="B31" s="100"/>
      <c r="C31" s="100"/>
      <c r="D31" s="100"/>
      <c r="E31" s="100"/>
      <c r="F31" s="100"/>
      <c r="G31" s="100">
        <v>1</v>
      </c>
      <c r="H31" s="100"/>
      <c r="I31" s="100"/>
      <c r="J31" s="100"/>
      <c r="K31" s="100"/>
      <c r="L31" s="101" t="s">
        <v>272</v>
      </c>
      <c r="M31" s="101" t="s">
        <v>271</v>
      </c>
      <c r="N31" s="100">
        <v>6</v>
      </c>
      <c r="O31" s="100">
        <v>0</v>
      </c>
      <c r="P31" s="100">
        <v>1</v>
      </c>
      <c r="Q31" s="100">
        <v>0</v>
      </c>
    </row>
    <row r="32" spans="1:17" ht="45" customHeight="1" x14ac:dyDescent="0.25">
      <c r="A32" s="119">
        <v>41688</v>
      </c>
      <c r="B32" s="100"/>
      <c r="C32" s="100"/>
      <c r="D32" s="100"/>
      <c r="E32" s="100"/>
      <c r="F32" s="100"/>
      <c r="G32" s="100">
        <v>1</v>
      </c>
      <c r="H32" s="100"/>
      <c r="I32" s="100"/>
      <c r="J32" s="100"/>
      <c r="K32" s="100"/>
      <c r="L32" s="101" t="s">
        <v>272</v>
      </c>
      <c r="M32" s="101" t="s">
        <v>271</v>
      </c>
      <c r="N32" s="100">
        <v>6</v>
      </c>
      <c r="O32" s="100">
        <v>0</v>
      </c>
      <c r="P32" s="100">
        <v>1</v>
      </c>
      <c r="Q32" s="100">
        <v>0</v>
      </c>
    </row>
    <row r="33" spans="1:17" ht="45" customHeight="1" x14ac:dyDescent="0.25">
      <c r="A33" s="119">
        <v>41690</v>
      </c>
      <c r="B33" s="100">
        <v>1</v>
      </c>
      <c r="C33" s="100"/>
      <c r="D33" s="100"/>
      <c r="E33" s="100"/>
      <c r="F33" s="100">
        <v>1</v>
      </c>
      <c r="G33" s="100"/>
      <c r="H33" s="100"/>
      <c r="I33" s="100"/>
      <c r="J33" s="100"/>
      <c r="K33" s="100">
        <v>1</v>
      </c>
      <c r="L33" s="101" t="s">
        <v>275</v>
      </c>
      <c r="M33" s="101" t="s">
        <v>197</v>
      </c>
      <c r="N33" s="100">
        <v>10</v>
      </c>
      <c r="O33" s="100">
        <v>1</v>
      </c>
      <c r="P33" s="100">
        <v>1</v>
      </c>
      <c r="Q33" s="100">
        <v>30</v>
      </c>
    </row>
    <row r="34" spans="1:17" ht="45" customHeight="1" x14ac:dyDescent="0.25">
      <c r="A34" s="119">
        <v>41709</v>
      </c>
      <c r="B34" s="100"/>
      <c r="C34" s="100"/>
      <c r="D34" s="100"/>
      <c r="E34" s="100"/>
      <c r="F34" s="100"/>
      <c r="G34" s="100">
        <v>1</v>
      </c>
      <c r="H34" s="100"/>
      <c r="I34" s="100"/>
      <c r="J34" s="100"/>
      <c r="K34" s="100"/>
      <c r="L34" s="101" t="s">
        <v>272</v>
      </c>
      <c r="M34" s="101" t="s">
        <v>271</v>
      </c>
      <c r="N34" s="100">
        <v>6</v>
      </c>
      <c r="O34" s="100">
        <v>0</v>
      </c>
      <c r="P34" s="100">
        <v>1</v>
      </c>
      <c r="Q34" s="100">
        <v>0</v>
      </c>
    </row>
    <row r="35" spans="1:17" ht="45" customHeight="1" x14ac:dyDescent="0.25">
      <c r="A35" s="119">
        <v>41723</v>
      </c>
      <c r="B35" s="100"/>
      <c r="C35" s="100"/>
      <c r="D35" s="100"/>
      <c r="E35" s="100"/>
      <c r="F35" s="100"/>
      <c r="G35" s="100">
        <v>1</v>
      </c>
      <c r="H35" s="100"/>
      <c r="I35" s="100"/>
      <c r="J35" s="100"/>
      <c r="K35" s="100"/>
      <c r="L35" s="101" t="s">
        <v>272</v>
      </c>
      <c r="M35" s="101" t="s">
        <v>271</v>
      </c>
      <c r="N35" s="100">
        <v>6</v>
      </c>
      <c r="O35" s="100">
        <v>0</v>
      </c>
      <c r="P35" s="100">
        <v>1</v>
      </c>
      <c r="Q35" s="100">
        <v>0</v>
      </c>
    </row>
    <row r="36" spans="1:17" ht="45" customHeight="1" x14ac:dyDescent="0.25">
      <c r="A36" s="119">
        <v>41725</v>
      </c>
      <c r="B36" s="100">
        <v>1</v>
      </c>
      <c r="C36" s="100">
        <v>1</v>
      </c>
      <c r="D36" s="100"/>
      <c r="E36" s="100">
        <v>1</v>
      </c>
      <c r="F36" s="100">
        <v>1</v>
      </c>
      <c r="G36" s="100">
        <v>1</v>
      </c>
      <c r="H36" s="100"/>
      <c r="I36" s="100"/>
      <c r="J36" s="100">
        <v>1</v>
      </c>
      <c r="K36" s="100"/>
      <c r="L36" s="101" t="s">
        <v>276</v>
      </c>
      <c r="M36" s="101" t="s">
        <v>277</v>
      </c>
      <c r="N36" s="100">
        <v>25</v>
      </c>
      <c r="O36" s="100">
        <v>4</v>
      </c>
      <c r="P36" s="100">
        <v>1</v>
      </c>
      <c r="Q36" s="100">
        <v>15</v>
      </c>
    </row>
    <row r="37" spans="1:17" ht="45" customHeight="1" x14ac:dyDescent="0.25">
      <c r="A37" s="119">
        <v>41734</v>
      </c>
      <c r="B37" s="100"/>
      <c r="C37" s="100"/>
      <c r="D37" s="100"/>
      <c r="E37" s="100">
        <v>1</v>
      </c>
      <c r="F37" s="100">
        <v>1</v>
      </c>
      <c r="G37" s="100"/>
      <c r="H37" s="100"/>
      <c r="I37" s="100">
        <v>1</v>
      </c>
      <c r="J37" s="100"/>
      <c r="K37" s="100"/>
      <c r="L37" s="101" t="s">
        <v>291</v>
      </c>
      <c r="M37" s="101" t="s">
        <v>278</v>
      </c>
      <c r="N37" s="100">
        <v>24</v>
      </c>
      <c r="O37" s="100">
        <v>2</v>
      </c>
      <c r="P37" s="100">
        <v>1</v>
      </c>
      <c r="Q37" s="100">
        <v>200</v>
      </c>
    </row>
    <row r="38" spans="1:17" ht="45" customHeight="1" x14ac:dyDescent="0.25">
      <c r="A38" s="119">
        <v>41741</v>
      </c>
      <c r="B38" s="100">
        <v>1</v>
      </c>
      <c r="C38" s="100">
        <v>1</v>
      </c>
      <c r="D38" s="100">
        <v>1</v>
      </c>
      <c r="E38" s="100"/>
      <c r="F38" s="100"/>
      <c r="G38" s="100"/>
      <c r="H38" s="100">
        <v>1</v>
      </c>
      <c r="I38" s="100"/>
      <c r="J38" s="100"/>
      <c r="K38" s="100"/>
      <c r="L38" s="101" t="s">
        <v>273</v>
      </c>
      <c r="M38" s="101" t="s">
        <v>279</v>
      </c>
      <c r="N38" s="100">
        <v>2</v>
      </c>
      <c r="O38" s="100">
        <v>0</v>
      </c>
      <c r="P38" s="100">
        <v>1</v>
      </c>
      <c r="Q38" s="100">
        <v>40</v>
      </c>
    </row>
    <row r="39" spans="1:17" ht="45" customHeight="1" x14ac:dyDescent="0.25">
      <c r="A39" s="119">
        <v>41753</v>
      </c>
      <c r="B39" s="100">
        <v>1</v>
      </c>
      <c r="C39" s="100">
        <v>1</v>
      </c>
      <c r="D39" s="100"/>
      <c r="E39" s="100"/>
      <c r="F39" s="100">
        <v>1</v>
      </c>
      <c r="G39" s="100"/>
      <c r="H39" s="100">
        <v>1</v>
      </c>
      <c r="I39" s="100"/>
      <c r="J39" s="100"/>
      <c r="K39" s="100"/>
      <c r="L39" s="101" t="s">
        <v>289</v>
      </c>
      <c r="M39" s="101" t="s">
        <v>271</v>
      </c>
      <c r="N39" s="100">
        <v>20</v>
      </c>
      <c r="O39" s="100">
        <v>5</v>
      </c>
      <c r="P39" s="100">
        <v>2</v>
      </c>
      <c r="Q39" s="100">
        <v>10</v>
      </c>
    </row>
    <row r="40" spans="1:17" ht="45" customHeight="1" x14ac:dyDescent="0.25">
      <c r="A40" s="119">
        <v>41762</v>
      </c>
      <c r="B40" s="100"/>
      <c r="C40" s="100"/>
      <c r="D40" s="100"/>
      <c r="E40" s="100">
        <v>1</v>
      </c>
      <c r="F40" s="100">
        <v>1</v>
      </c>
      <c r="G40" s="100">
        <v>1</v>
      </c>
      <c r="H40" s="100"/>
      <c r="I40" s="100">
        <v>1</v>
      </c>
      <c r="J40" s="100"/>
      <c r="K40" s="100"/>
      <c r="L40" s="101" t="s">
        <v>290</v>
      </c>
      <c r="M40" s="101" t="s">
        <v>271</v>
      </c>
      <c r="N40" s="100">
        <v>20</v>
      </c>
      <c r="O40" s="100">
        <v>4</v>
      </c>
      <c r="P40" s="100">
        <v>1</v>
      </c>
      <c r="Q40" s="100">
        <v>15</v>
      </c>
    </row>
    <row r="41" spans="1:17" ht="45" customHeight="1" x14ac:dyDescent="0.25">
      <c r="A41" s="119">
        <v>41781</v>
      </c>
      <c r="B41" s="100"/>
      <c r="C41" s="100"/>
      <c r="D41" s="100"/>
      <c r="E41" s="100"/>
      <c r="F41" s="100"/>
      <c r="G41" s="100"/>
      <c r="H41" s="100">
        <v>1</v>
      </c>
      <c r="I41" s="100"/>
      <c r="J41" s="100"/>
      <c r="K41" s="100"/>
      <c r="L41" s="101" t="s">
        <v>280</v>
      </c>
      <c r="M41" s="101" t="s">
        <v>281</v>
      </c>
      <c r="N41" s="100">
        <v>2</v>
      </c>
      <c r="O41" s="100">
        <v>0</v>
      </c>
      <c r="P41" s="100">
        <v>1</v>
      </c>
      <c r="Q41" s="100">
        <v>20</v>
      </c>
    </row>
    <row r="42" spans="1:17" ht="45" customHeight="1" x14ac:dyDescent="0.25">
      <c r="A42" s="119">
        <v>41834</v>
      </c>
      <c r="B42" s="100"/>
      <c r="C42" s="100"/>
      <c r="D42" s="100"/>
      <c r="E42" s="100"/>
      <c r="F42" s="100"/>
      <c r="G42" s="100"/>
      <c r="H42" s="100"/>
      <c r="I42" s="100">
        <v>1</v>
      </c>
      <c r="J42" s="100"/>
      <c r="K42" s="100">
        <v>1</v>
      </c>
      <c r="L42" s="101" t="s">
        <v>288</v>
      </c>
      <c r="M42" s="101" t="s">
        <v>197</v>
      </c>
      <c r="N42" s="100">
        <v>3</v>
      </c>
      <c r="O42" s="100">
        <v>1</v>
      </c>
      <c r="P42" s="100">
        <v>0</v>
      </c>
      <c r="Q42" s="100">
        <v>5</v>
      </c>
    </row>
    <row r="43" spans="1:17" ht="45" customHeight="1" x14ac:dyDescent="0.25">
      <c r="A43" s="119">
        <v>41838</v>
      </c>
      <c r="B43" s="100"/>
      <c r="C43" s="100"/>
      <c r="D43" s="100"/>
      <c r="E43" s="100"/>
      <c r="F43" s="100">
        <v>1</v>
      </c>
      <c r="G43" s="100">
        <v>1</v>
      </c>
      <c r="H43" s="100">
        <v>1</v>
      </c>
      <c r="I43" s="100"/>
      <c r="J43" s="100">
        <v>1</v>
      </c>
      <c r="K43" s="100"/>
      <c r="L43" s="101" t="s">
        <v>282</v>
      </c>
      <c r="M43" s="101" t="s">
        <v>283</v>
      </c>
      <c r="N43" s="100">
        <v>3</v>
      </c>
      <c r="O43" s="100">
        <v>0</v>
      </c>
      <c r="P43" s="100">
        <v>0</v>
      </c>
      <c r="Q43" s="100">
        <v>200</v>
      </c>
    </row>
    <row r="44" spans="1:17" ht="45" customHeight="1" x14ac:dyDescent="0.25">
      <c r="A44" s="119">
        <v>41870</v>
      </c>
      <c r="B44" s="100"/>
      <c r="C44" s="100"/>
      <c r="D44" s="100"/>
      <c r="E44" s="100"/>
      <c r="F44" s="100"/>
      <c r="G44" s="100">
        <v>1</v>
      </c>
      <c r="H44" s="100"/>
      <c r="I44" s="100"/>
      <c r="J44" s="100"/>
      <c r="K44" s="100"/>
      <c r="L44" s="101" t="s">
        <v>272</v>
      </c>
      <c r="M44" s="101" t="s">
        <v>271</v>
      </c>
      <c r="N44" s="100">
        <v>3</v>
      </c>
      <c r="O44" s="100">
        <v>0</v>
      </c>
      <c r="P44" s="100">
        <v>0</v>
      </c>
      <c r="Q44" s="100">
        <v>0</v>
      </c>
    </row>
    <row r="45" spans="1:17" ht="45" customHeight="1" x14ac:dyDescent="0.25">
      <c r="A45" s="119">
        <v>41879</v>
      </c>
      <c r="B45" s="100"/>
      <c r="C45" s="100"/>
      <c r="D45" s="100"/>
      <c r="E45" s="100"/>
      <c r="F45" s="100"/>
      <c r="G45" s="100"/>
      <c r="H45" s="100">
        <v>1</v>
      </c>
      <c r="I45" s="100"/>
      <c r="J45" s="100"/>
      <c r="K45" s="100"/>
      <c r="L45" s="101" t="s">
        <v>280</v>
      </c>
      <c r="M45" s="101" t="s">
        <v>281</v>
      </c>
      <c r="N45" s="100">
        <v>2</v>
      </c>
      <c r="O45" s="100">
        <v>0</v>
      </c>
      <c r="P45" s="100">
        <v>1</v>
      </c>
      <c r="Q45" s="100">
        <v>20</v>
      </c>
    </row>
    <row r="46" spans="1:17" ht="45" customHeight="1" x14ac:dyDescent="0.25">
      <c r="A46" s="119">
        <v>41893</v>
      </c>
      <c r="B46" s="100">
        <v>1</v>
      </c>
      <c r="C46" s="100">
        <v>1</v>
      </c>
      <c r="D46" s="100"/>
      <c r="E46" s="100"/>
      <c r="F46" s="100">
        <v>1</v>
      </c>
      <c r="G46" s="100"/>
      <c r="H46" s="100">
        <v>1</v>
      </c>
      <c r="I46" s="100"/>
      <c r="J46" s="100"/>
      <c r="K46" s="100"/>
      <c r="L46" s="101" t="s">
        <v>280</v>
      </c>
      <c r="M46" s="101" t="s">
        <v>197</v>
      </c>
      <c r="N46" s="100">
        <v>15</v>
      </c>
      <c r="O46" s="100">
        <v>5</v>
      </c>
      <c r="P46" s="100">
        <v>2</v>
      </c>
      <c r="Q46" s="100">
        <v>20</v>
      </c>
    </row>
    <row r="47" spans="1:17" ht="45" customHeight="1" x14ac:dyDescent="0.25">
      <c r="A47" s="119">
        <v>41916</v>
      </c>
      <c r="B47" s="100"/>
      <c r="C47" s="100"/>
      <c r="D47" s="100"/>
      <c r="E47" s="100"/>
      <c r="F47" s="100">
        <v>1</v>
      </c>
      <c r="G47" s="100"/>
      <c r="H47" s="100">
        <v>1</v>
      </c>
      <c r="I47" s="100"/>
      <c r="J47" s="100"/>
      <c r="K47" s="100">
        <v>1</v>
      </c>
      <c r="L47" s="101" t="s">
        <v>292</v>
      </c>
      <c r="M47" s="101" t="s">
        <v>293</v>
      </c>
      <c r="N47" s="100">
        <v>10</v>
      </c>
      <c r="O47" s="100">
        <v>1</v>
      </c>
      <c r="P47" s="100">
        <v>1</v>
      </c>
      <c r="Q47" s="100">
        <v>50</v>
      </c>
    </row>
    <row r="48" spans="1:17" ht="45" customHeight="1" x14ac:dyDescent="0.25">
      <c r="A48" s="119">
        <v>41916</v>
      </c>
      <c r="B48" s="100">
        <v>1</v>
      </c>
      <c r="C48" s="100"/>
      <c r="D48" s="100">
        <v>1</v>
      </c>
      <c r="E48" s="100"/>
      <c r="F48" s="100"/>
      <c r="G48" s="100"/>
      <c r="H48" s="100"/>
      <c r="I48" s="100"/>
      <c r="J48" s="100"/>
      <c r="K48" s="100"/>
      <c r="L48" s="101" t="s">
        <v>294</v>
      </c>
      <c r="M48" s="101" t="s">
        <v>295</v>
      </c>
      <c r="N48" s="100">
        <v>2</v>
      </c>
      <c r="O48" s="100">
        <v>0</v>
      </c>
      <c r="P48" s="100">
        <v>1</v>
      </c>
      <c r="Q48" s="100">
        <v>30</v>
      </c>
    </row>
    <row r="49" spans="1:17" ht="45" customHeight="1" x14ac:dyDescent="0.25">
      <c r="A49" s="119">
        <v>41922</v>
      </c>
      <c r="B49" s="100">
        <v>1</v>
      </c>
      <c r="C49" s="100"/>
      <c r="D49" s="100"/>
      <c r="E49" s="100"/>
      <c r="F49" s="100"/>
      <c r="G49" s="100"/>
      <c r="H49" s="100">
        <v>1</v>
      </c>
      <c r="I49" s="100"/>
      <c r="J49" s="100"/>
      <c r="K49" s="100"/>
      <c r="L49" s="101" t="s">
        <v>300</v>
      </c>
      <c r="M49" s="101" t="s">
        <v>271</v>
      </c>
      <c r="N49" s="100">
        <v>20</v>
      </c>
      <c r="O49" s="100">
        <v>0</v>
      </c>
      <c r="P49" s="100">
        <v>0</v>
      </c>
      <c r="Q49" s="100">
        <v>5</v>
      </c>
    </row>
    <row r="50" spans="1:17" ht="45" customHeight="1" x14ac:dyDescent="0.25">
      <c r="A50" s="119">
        <v>41963</v>
      </c>
      <c r="B50" s="100"/>
      <c r="C50" s="100"/>
      <c r="D50" s="100">
        <v>1</v>
      </c>
      <c r="E50" s="100">
        <v>1</v>
      </c>
      <c r="F50" s="100"/>
      <c r="G50" s="100"/>
      <c r="H50" s="100"/>
      <c r="I50" s="100"/>
      <c r="J50" s="100"/>
      <c r="K50" s="100"/>
      <c r="L50" s="101" t="s">
        <v>301</v>
      </c>
      <c r="M50" s="101" t="s">
        <v>302</v>
      </c>
      <c r="N50" s="100">
        <v>15</v>
      </c>
      <c r="O50" s="100">
        <v>1</v>
      </c>
      <c r="P50" s="100">
        <v>1</v>
      </c>
      <c r="Q50" s="100">
        <v>6</v>
      </c>
    </row>
    <row r="51" spans="1:17" ht="45" customHeight="1" x14ac:dyDescent="0.25">
      <c r="A51" s="119">
        <v>41954</v>
      </c>
      <c r="B51" s="100"/>
      <c r="C51" s="100"/>
      <c r="D51" s="100">
        <v>1</v>
      </c>
      <c r="E51" s="100">
        <v>1</v>
      </c>
      <c r="F51" s="100"/>
      <c r="G51" s="100"/>
      <c r="H51" s="100"/>
      <c r="I51" s="100"/>
      <c r="J51" s="100"/>
      <c r="K51" s="100"/>
      <c r="L51" s="101" t="s">
        <v>333</v>
      </c>
      <c r="M51" s="101" t="s">
        <v>271</v>
      </c>
      <c r="N51" s="100">
        <v>8</v>
      </c>
      <c r="O51" s="100">
        <v>0</v>
      </c>
      <c r="P51" s="100">
        <v>0</v>
      </c>
      <c r="Q51" s="100">
        <v>3</v>
      </c>
    </row>
    <row r="52" spans="1:17" ht="45" customHeight="1" x14ac:dyDescent="0.25">
      <c r="A52" s="119">
        <v>41978</v>
      </c>
      <c r="B52" s="100"/>
      <c r="C52" s="100"/>
      <c r="D52" s="100"/>
      <c r="E52" s="100"/>
      <c r="F52" s="100">
        <v>1</v>
      </c>
      <c r="G52" s="100">
        <v>1</v>
      </c>
      <c r="H52" s="100"/>
      <c r="I52" s="100"/>
      <c r="J52" s="100"/>
      <c r="K52" s="100"/>
      <c r="L52" s="101" t="s">
        <v>303</v>
      </c>
      <c r="M52" s="101" t="s">
        <v>271</v>
      </c>
      <c r="N52" s="100">
        <v>15</v>
      </c>
      <c r="O52" s="100">
        <v>1</v>
      </c>
      <c r="P52" s="100">
        <v>0</v>
      </c>
      <c r="Q52" s="100">
        <v>2</v>
      </c>
    </row>
    <row r="53" spans="1:17" ht="45" customHeight="1" x14ac:dyDescent="0.25">
      <c r="A53" s="119">
        <v>41979</v>
      </c>
      <c r="B53" s="100"/>
      <c r="C53" s="100"/>
      <c r="D53" s="100"/>
      <c r="E53" s="100"/>
      <c r="F53" s="100">
        <v>1</v>
      </c>
      <c r="G53" s="100">
        <v>1</v>
      </c>
      <c r="H53" s="100"/>
      <c r="I53" s="100"/>
      <c r="J53" s="100"/>
      <c r="K53" s="100"/>
      <c r="L53" s="101" t="s">
        <v>270</v>
      </c>
      <c r="M53" s="101" t="s">
        <v>271</v>
      </c>
      <c r="N53" s="100">
        <v>20</v>
      </c>
      <c r="O53" s="100">
        <v>2</v>
      </c>
      <c r="P53" s="100">
        <v>1</v>
      </c>
      <c r="Q53" s="100">
        <v>6</v>
      </c>
    </row>
    <row r="54" spans="1:17" ht="45" customHeight="1" x14ac:dyDescent="0.25">
      <c r="A54" s="119">
        <v>41982</v>
      </c>
      <c r="B54" s="100"/>
      <c r="C54" s="100"/>
      <c r="D54" s="100"/>
      <c r="E54" s="100"/>
      <c r="F54" s="100"/>
      <c r="G54" s="100">
        <v>1</v>
      </c>
      <c r="H54" s="100"/>
      <c r="I54" s="100"/>
      <c r="J54" s="100"/>
      <c r="K54" s="100"/>
      <c r="L54" s="101" t="s">
        <v>272</v>
      </c>
      <c r="M54" s="101" t="s">
        <v>271</v>
      </c>
      <c r="N54" s="100">
        <v>4</v>
      </c>
      <c r="O54" s="100">
        <v>0</v>
      </c>
      <c r="P54" s="100">
        <v>1</v>
      </c>
      <c r="Q54" s="100">
        <v>0</v>
      </c>
    </row>
    <row r="55" spans="1:17" ht="45" customHeight="1" x14ac:dyDescent="0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1"/>
      <c r="M55" s="101"/>
      <c r="N55" s="100"/>
      <c r="O55" s="100"/>
      <c r="P55" s="100"/>
      <c r="Q55" s="100"/>
    </row>
    <row r="56" spans="1:17" ht="45" customHeight="1" x14ac:dyDescent="0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1"/>
      <c r="M56" s="101"/>
      <c r="N56" s="100"/>
      <c r="O56" s="100"/>
      <c r="P56" s="100"/>
      <c r="Q56" s="100"/>
    </row>
    <row r="57" spans="1:17" ht="45" customHeight="1" x14ac:dyDescent="0.25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1"/>
      <c r="M57" s="101"/>
      <c r="N57" s="100"/>
      <c r="O57" s="100"/>
      <c r="P57" s="100"/>
      <c r="Q57" s="100"/>
    </row>
    <row r="58" spans="1:17" ht="45" customHeight="1" x14ac:dyDescent="0.2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1"/>
      <c r="M58" s="101"/>
      <c r="N58" s="100"/>
      <c r="O58" s="100"/>
      <c r="P58" s="100"/>
      <c r="Q58" s="100"/>
    </row>
    <row r="59" spans="1:17" ht="45" customHeight="1" x14ac:dyDescent="0.25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101"/>
      <c r="N59" s="100"/>
      <c r="O59" s="100"/>
      <c r="P59" s="100"/>
      <c r="Q59" s="100"/>
    </row>
    <row r="60" spans="1:17" ht="45" customHeight="1" x14ac:dyDescent="0.25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1"/>
      <c r="M60" s="101"/>
      <c r="N60" s="100"/>
      <c r="O60" s="100"/>
      <c r="P60" s="100"/>
      <c r="Q60" s="100"/>
    </row>
    <row r="61" spans="1:17" ht="45" customHeight="1" x14ac:dyDescent="0.25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1"/>
      <c r="M61" s="101"/>
      <c r="N61" s="100"/>
      <c r="O61" s="100"/>
      <c r="P61" s="100"/>
      <c r="Q61" s="100"/>
    </row>
    <row r="62" spans="1:17" ht="45" customHeight="1" x14ac:dyDescent="0.25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1"/>
      <c r="M62" s="101"/>
      <c r="N62" s="100"/>
      <c r="O62" s="100"/>
      <c r="P62" s="100"/>
      <c r="Q62" s="100"/>
    </row>
    <row r="63" spans="1:17" ht="45" customHeight="1" x14ac:dyDescent="0.25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1"/>
      <c r="M63" s="101"/>
      <c r="N63" s="100"/>
      <c r="O63" s="100"/>
      <c r="P63" s="100"/>
      <c r="Q63" s="100"/>
    </row>
    <row r="64" spans="1:17" ht="45" customHeight="1" x14ac:dyDescent="0.25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1"/>
      <c r="M64" s="101"/>
      <c r="N64" s="100"/>
      <c r="O64" s="100"/>
      <c r="P64" s="100"/>
      <c r="Q64" s="100"/>
    </row>
    <row r="65" spans="1:17" ht="45" customHeight="1" x14ac:dyDescent="0.25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1"/>
      <c r="M65" s="101"/>
      <c r="N65" s="100"/>
      <c r="O65" s="100"/>
      <c r="P65" s="100"/>
      <c r="Q65" s="100"/>
    </row>
    <row r="66" spans="1:17" ht="45" customHeight="1" x14ac:dyDescent="0.25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1"/>
      <c r="M66" s="101"/>
      <c r="N66" s="100"/>
      <c r="O66" s="100"/>
      <c r="P66" s="100"/>
      <c r="Q66" s="100"/>
    </row>
    <row r="67" spans="1:17" ht="45" customHeight="1" x14ac:dyDescent="0.25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1"/>
      <c r="M67" s="101"/>
      <c r="N67" s="100"/>
      <c r="O67" s="100"/>
      <c r="P67" s="100"/>
      <c r="Q67" s="100"/>
    </row>
    <row r="68" spans="1:17" ht="45" customHeight="1" x14ac:dyDescent="0.25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1"/>
      <c r="M68" s="101"/>
      <c r="N68" s="100"/>
      <c r="O68" s="100"/>
      <c r="P68" s="100"/>
      <c r="Q68" s="100"/>
    </row>
    <row r="69" spans="1:17" ht="45" customHeight="1" x14ac:dyDescent="0.25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1"/>
      <c r="M69" s="101"/>
      <c r="N69" s="100"/>
      <c r="O69" s="100"/>
      <c r="P69" s="100"/>
      <c r="Q69" s="100"/>
    </row>
    <row r="70" spans="1:17" ht="45" customHeight="1" x14ac:dyDescent="0.25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1:17" ht="45" customHeight="1" x14ac:dyDescent="0.25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1:17" ht="45" customHeight="1" x14ac:dyDescent="0.25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1:17" ht="45" customHeight="1" x14ac:dyDescent="0.25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1:17" ht="45" customHeight="1" x14ac:dyDescent="0.2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1:17" ht="45" customHeight="1" x14ac:dyDescent="0.25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1:17" ht="45" customHeight="1" x14ac:dyDescent="0.25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ht="4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1:17" ht="45" customHeight="1" x14ac:dyDescent="0.25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1:17" ht="45" customHeight="1" x14ac:dyDescent="0.25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1:17" ht="45" customHeight="1" x14ac:dyDescent="0.25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7" ht="45" customHeight="1" x14ac:dyDescent="0.25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1:17" ht="45" customHeight="1" x14ac:dyDescent="0.25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1:17" ht="4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1:17" ht="45" customHeight="1" x14ac:dyDescent="0.25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1:17" ht="45" customHeight="1" x14ac:dyDescent="0.25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1:17" ht="45" customHeight="1" x14ac:dyDescent="0.25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1:17" ht="45" customHeight="1" x14ac:dyDescent="0.25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1:17" ht="45" customHeight="1" x14ac:dyDescent="0.2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1:17" ht="45" customHeight="1" x14ac:dyDescent="0.2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1:17" ht="45" customHeight="1" x14ac:dyDescent="0.25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1:17" ht="45" customHeight="1" x14ac:dyDescent="0.25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1:17" ht="45" customHeight="1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1:17" ht="45" customHeight="1" x14ac:dyDescent="0.25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1:17" ht="45" customHeight="1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1:17" ht="45" customHeight="1" x14ac:dyDescent="0.2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1:17" ht="45" customHeight="1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1:17" ht="45" customHeight="1" x14ac:dyDescent="0.25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1:17" ht="45" customHeight="1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1:17" ht="45" customHeight="1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1:17" ht="45" customHeight="1" x14ac:dyDescent="0.25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1:17" ht="45" customHeight="1" x14ac:dyDescent="0.25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1:17" ht="45" customHeight="1" x14ac:dyDescent="0.25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1:17" ht="45" customHeight="1" x14ac:dyDescent="0.25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1:17" ht="45" customHeight="1" x14ac:dyDescent="0.25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1:17" ht="45" customHeight="1" x14ac:dyDescent="0.25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1:17" ht="45" customHeight="1" x14ac:dyDescent="0.25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1:17" ht="45" customHeight="1" x14ac:dyDescent="0.25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1:17" ht="45" customHeight="1" x14ac:dyDescent="0.25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1:17" ht="45" customHeight="1" x14ac:dyDescent="0.25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1:17" ht="45" customHeight="1" x14ac:dyDescent="0.25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1:17" ht="45" customHeight="1" x14ac:dyDescent="0.25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1:17" ht="45" customHeight="1" x14ac:dyDescent="0.25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17" ht="45" customHeight="1" x14ac:dyDescent="0.25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1:17" ht="45" customHeight="1" x14ac:dyDescent="0.25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1:17" ht="45" customHeight="1" x14ac:dyDescent="0.25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1:17" ht="45" customHeight="1" x14ac:dyDescent="0.25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1:17" ht="45" customHeight="1" x14ac:dyDescent="0.25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</row>
    <row r="118" spans="1:17" ht="45" customHeight="1" x14ac:dyDescent="0.25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</row>
    <row r="119" spans="1:17" ht="45" customHeight="1" x14ac:dyDescent="0.25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</row>
    <row r="120" spans="1:17" ht="45" customHeight="1" x14ac:dyDescent="0.25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</row>
    <row r="121" spans="1:17" ht="45" customHeight="1" x14ac:dyDescent="0.25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</row>
    <row r="122" spans="1:17" ht="45" customHeight="1" x14ac:dyDescent="0.25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</row>
    <row r="123" spans="1:17" ht="45" customHeight="1" x14ac:dyDescent="0.25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</row>
    <row r="124" spans="1:17" ht="45" customHeight="1" x14ac:dyDescent="0.25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</row>
    <row r="125" spans="1:17" ht="45" customHeight="1" x14ac:dyDescent="0.25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</row>
    <row r="126" spans="1:17" ht="45" customHeight="1" x14ac:dyDescent="0.25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  <c r="Q126" s="100"/>
    </row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E1" workbookViewId="0">
      <selection activeCell="F45" sqref="F45"/>
    </sheetView>
  </sheetViews>
  <sheetFormatPr defaultColWidth="8.85546875" defaultRowHeight="12.75" x14ac:dyDescent="0.2"/>
  <cols>
    <col min="1" max="1" width="13.140625" style="4" hidden="1" customWidth="1"/>
    <col min="2" max="3" width="9.140625" style="4" hidden="1" customWidth="1"/>
    <col min="4" max="4" width="33" style="4" hidden="1" customWidth="1"/>
    <col min="5" max="5" width="18.7109375" style="4" customWidth="1"/>
    <col min="6" max="6" width="50.7109375" style="4" customWidth="1"/>
    <col min="7" max="7" width="39.7109375" style="4" customWidth="1"/>
    <col min="8" max="8" width="7.7109375" style="4" customWidth="1"/>
    <col min="9" max="9" width="6" style="4" customWidth="1"/>
    <col min="10" max="10" width="6.42578125" style="4" customWidth="1"/>
    <col min="11" max="11" width="7" style="4" customWidth="1"/>
    <col min="12" max="12" width="6.7109375" style="4" customWidth="1"/>
    <col min="13" max="13" width="9.85546875" style="4" customWidth="1"/>
    <col min="14" max="14" width="36.140625" style="4" customWidth="1"/>
    <col min="15" max="15" width="8.85546875" style="4"/>
    <col min="16" max="17" width="8.85546875" style="11"/>
    <col min="18" max="16384" width="8.85546875" style="4"/>
  </cols>
  <sheetData>
    <row r="1" spans="1:14" ht="12.75" customHeight="1" x14ac:dyDescent="0.2">
      <c r="A1" s="1" t="s">
        <v>0</v>
      </c>
      <c r="B1" s="2"/>
      <c r="C1" s="2"/>
      <c r="D1" s="3" t="s">
        <v>1</v>
      </c>
      <c r="E1" s="170" t="str">
        <f>contact!B6</f>
        <v>Florida Gulf Coast University</v>
      </c>
      <c r="F1" s="156"/>
      <c r="G1" s="156"/>
      <c r="H1" s="156"/>
      <c r="I1" s="156"/>
      <c r="J1" s="156"/>
      <c r="K1" s="156"/>
      <c r="L1" s="156"/>
      <c r="M1" s="156"/>
      <c r="N1" s="156"/>
    </row>
    <row r="2" spans="1:14" ht="12.75" customHeight="1" x14ac:dyDescent="0.2">
      <c r="B2" s="5"/>
      <c r="C2" s="5"/>
      <c r="D2" s="6" t="s">
        <v>2</v>
      </c>
      <c r="E2" s="170"/>
      <c r="F2" s="156"/>
      <c r="G2" s="156"/>
      <c r="H2" s="156"/>
      <c r="I2" s="156"/>
      <c r="J2" s="156"/>
      <c r="K2" s="156"/>
      <c r="L2" s="156"/>
      <c r="M2" s="156"/>
      <c r="N2" s="156"/>
    </row>
    <row r="3" spans="1:14" ht="14.25" customHeight="1" x14ac:dyDescent="0.2">
      <c r="A3" s="5"/>
      <c r="B3" s="5"/>
      <c r="C3" s="5"/>
      <c r="D3" s="5"/>
      <c r="E3" s="150" t="s">
        <v>48</v>
      </c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4.25" customHeight="1" x14ac:dyDescent="0.2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110</v>
      </c>
      <c r="F5" s="23"/>
      <c r="G5" s="114" t="s">
        <v>190</v>
      </c>
      <c r="H5" s="61"/>
      <c r="I5" s="61"/>
      <c r="J5" s="61"/>
      <c r="K5" s="64"/>
      <c r="L5" s="64"/>
      <c r="M5" s="64"/>
      <c r="N5" s="64"/>
    </row>
    <row r="6" spans="1:14" ht="14.25" customHeight="1" x14ac:dyDescent="0.2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25">
      <c r="A7" s="1"/>
      <c r="B7" s="5"/>
      <c r="C7" s="5"/>
      <c r="D7" s="5" t="s">
        <v>8</v>
      </c>
      <c r="E7" s="48" t="s">
        <v>9</v>
      </c>
      <c r="F7" s="49"/>
      <c r="G7" s="48" t="s">
        <v>100</v>
      </c>
      <c r="H7" s="48" t="s">
        <v>49</v>
      </c>
      <c r="I7" s="48" t="s">
        <v>89</v>
      </c>
      <c r="J7" s="48" t="s">
        <v>90</v>
      </c>
      <c r="K7" s="48" t="s">
        <v>91</v>
      </c>
      <c r="L7" s="48" t="s">
        <v>104</v>
      </c>
      <c r="M7" s="48" t="s">
        <v>10</v>
      </c>
      <c r="N7" s="48" t="s">
        <v>103</v>
      </c>
    </row>
    <row r="8" spans="1:14" ht="14.25" customHeight="1" thickTop="1" thickBot="1" x14ac:dyDescent="0.25">
      <c r="A8" s="7"/>
      <c r="B8" s="8"/>
      <c r="C8" s="8"/>
      <c r="D8" s="8" t="s">
        <v>11</v>
      </c>
      <c r="E8" s="44" t="s">
        <v>12</v>
      </c>
      <c r="F8" s="44" t="s">
        <v>13</v>
      </c>
      <c r="G8" s="45" t="s">
        <v>50</v>
      </c>
      <c r="H8" s="46">
        <v>0</v>
      </c>
      <c r="I8" s="65"/>
      <c r="J8" s="66"/>
      <c r="K8" s="67"/>
      <c r="L8" s="184">
        <v>10</v>
      </c>
      <c r="M8" s="186">
        <f>MIN(K12+K15,L8)</f>
        <v>6.2435897435897436</v>
      </c>
      <c r="N8" s="47"/>
    </row>
    <row r="9" spans="1:14" ht="14.25" customHeight="1" x14ac:dyDescent="0.2">
      <c r="A9" s="5"/>
      <c r="B9" s="5"/>
      <c r="C9" s="5"/>
      <c r="D9" s="5"/>
      <c r="E9" s="40"/>
      <c r="F9" s="40" t="s">
        <v>54</v>
      </c>
      <c r="G9" s="42" t="s">
        <v>88</v>
      </c>
      <c r="H9" s="13">
        <v>1</v>
      </c>
      <c r="I9" s="68"/>
      <c r="J9" s="69"/>
      <c r="K9" s="70"/>
      <c r="L9" s="185"/>
      <c r="M9" s="182"/>
      <c r="N9" s="121" t="s">
        <v>298</v>
      </c>
    </row>
    <row r="10" spans="1:14" ht="14.25" customHeight="1" x14ac:dyDescent="0.2">
      <c r="A10" s="5"/>
      <c r="B10" s="5"/>
      <c r="C10" s="5"/>
      <c r="D10" s="5"/>
      <c r="E10" s="40"/>
      <c r="F10" s="40" t="s">
        <v>56</v>
      </c>
      <c r="G10" s="42" t="s">
        <v>57</v>
      </c>
      <c r="H10" s="13">
        <v>100</v>
      </c>
      <c r="I10" s="68"/>
      <c r="J10" s="69"/>
      <c r="K10" s="70"/>
      <c r="L10" s="185"/>
      <c r="M10" s="182"/>
      <c r="N10" s="16"/>
    </row>
    <row r="11" spans="1:14" ht="14.25" customHeight="1" x14ac:dyDescent="0.2">
      <c r="A11" s="5"/>
      <c r="B11" s="5"/>
      <c r="C11" s="5"/>
      <c r="D11" s="5"/>
      <c r="E11" s="40"/>
      <c r="F11" s="40" t="s">
        <v>55</v>
      </c>
      <c r="G11" s="42" t="s">
        <v>58</v>
      </c>
      <c r="H11" s="13">
        <v>30</v>
      </c>
      <c r="I11" s="68"/>
      <c r="J11" s="69"/>
      <c r="K11" s="70"/>
      <c r="L11" s="185"/>
      <c r="M11" s="182"/>
      <c r="N11" s="16"/>
    </row>
    <row r="12" spans="1:14" ht="14.25" customHeight="1" x14ac:dyDescent="0.2">
      <c r="A12" s="5"/>
      <c r="B12" s="5"/>
      <c r="C12" s="5"/>
      <c r="D12" s="5"/>
      <c r="E12" s="40"/>
      <c r="F12" s="43" t="s">
        <v>63</v>
      </c>
      <c r="G12" s="42" t="s">
        <v>64</v>
      </c>
      <c r="H12" s="24" t="s">
        <v>62</v>
      </c>
      <c r="I12" s="71">
        <f>IF(H10&lt;&gt;0,H11/H10,0)</f>
        <v>0.3</v>
      </c>
      <c r="J12" s="72">
        <v>5</v>
      </c>
      <c r="K12" s="70">
        <f>I12*J12</f>
        <v>1.5</v>
      </c>
      <c r="L12" s="185"/>
      <c r="M12" s="182"/>
      <c r="N12" s="16"/>
    </row>
    <row r="13" spans="1:14" ht="14.25" customHeight="1" x14ac:dyDescent="0.2">
      <c r="A13" s="5"/>
      <c r="B13" s="5"/>
      <c r="C13" s="5"/>
      <c r="D13" s="5"/>
      <c r="E13" s="40"/>
      <c r="F13" s="40" t="s">
        <v>59</v>
      </c>
      <c r="G13" s="42" t="s">
        <v>57</v>
      </c>
      <c r="H13" s="13">
        <v>39</v>
      </c>
      <c r="I13" s="68"/>
      <c r="J13" s="69"/>
      <c r="K13" s="70"/>
      <c r="L13" s="185"/>
      <c r="M13" s="182"/>
      <c r="N13" s="16"/>
    </row>
    <row r="14" spans="1:14" ht="14.25" customHeight="1" x14ac:dyDescent="0.2">
      <c r="A14" s="5"/>
      <c r="B14" s="5"/>
      <c r="C14" s="5"/>
      <c r="D14" s="5"/>
      <c r="E14" s="40"/>
      <c r="F14" s="40" t="s">
        <v>60</v>
      </c>
      <c r="G14" s="42" t="s">
        <v>57</v>
      </c>
      <c r="H14" s="13">
        <v>37</v>
      </c>
      <c r="I14" s="68"/>
      <c r="J14" s="69"/>
      <c r="K14" s="70"/>
      <c r="L14" s="185"/>
      <c r="M14" s="182"/>
      <c r="N14" s="16"/>
    </row>
    <row r="15" spans="1:14" ht="14.25" customHeight="1" x14ac:dyDescent="0.2">
      <c r="A15" s="5"/>
      <c r="B15" s="5"/>
      <c r="C15" s="5"/>
      <c r="D15" s="5"/>
      <c r="E15" s="40"/>
      <c r="F15" s="43" t="s">
        <v>65</v>
      </c>
      <c r="G15" s="42" t="s">
        <v>66</v>
      </c>
      <c r="H15" s="24" t="s">
        <v>62</v>
      </c>
      <c r="I15" s="71">
        <f>IF(H13&lt;&gt;0,H14/H13,0)</f>
        <v>0.94871794871794868</v>
      </c>
      <c r="J15" s="72">
        <v>5</v>
      </c>
      <c r="K15" s="70">
        <f>I15*J15</f>
        <v>4.7435897435897436</v>
      </c>
      <c r="L15" s="185"/>
      <c r="M15" s="182"/>
      <c r="N15" s="16"/>
    </row>
    <row r="16" spans="1:14" ht="14.25" customHeight="1" x14ac:dyDescent="0.2">
      <c r="A16" s="14"/>
      <c r="B16" s="5"/>
      <c r="C16" s="5" t="s">
        <v>14</v>
      </c>
      <c r="D16" s="5" t="s">
        <v>2</v>
      </c>
      <c r="E16" s="40" t="s">
        <v>67</v>
      </c>
      <c r="F16" s="40"/>
      <c r="G16" s="41" t="s">
        <v>15</v>
      </c>
      <c r="H16" s="15">
        <v>9</v>
      </c>
      <c r="I16" s="68"/>
      <c r="J16" s="69">
        <v>1</v>
      </c>
      <c r="K16" s="70">
        <f>H16*J16</f>
        <v>9</v>
      </c>
      <c r="L16" s="73">
        <v>10</v>
      </c>
      <c r="M16" s="70">
        <f>MIN(K16,L16)</f>
        <v>9</v>
      </c>
      <c r="N16" s="16"/>
    </row>
    <row r="17" spans="1:17" ht="14.25" customHeight="1" thickBot="1" x14ac:dyDescent="0.25">
      <c r="A17" s="7"/>
      <c r="B17" s="8"/>
      <c r="C17" s="8" t="s">
        <v>5</v>
      </c>
      <c r="D17" s="8" t="s">
        <v>3</v>
      </c>
      <c r="E17" s="40" t="s">
        <v>68</v>
      </c>
      <c r="F17" s="40"/>
      <c r="G17" s="41" t="s">
        <v>15</v>
      </c>
      <c r="H17" s="15">
        <v>6</v>
      </c>
      <c r="I17" s="68"/>
      <c r="J17" s="69">
        <v>1</v>
      </c>
      <c r="K17" s="70">
        <f t="shared" ref="K17:K20" si="0">H17*J17</f>
        <v>6</v>
      </c>
      <c r="L17" s="73">
        <v>6</v>
      </c>
      <c r="M17" s="70">
        <f t="shared" ref="M17:M20" si="1">MIN(K17,L17)</f>
        <v>6</v>
      </c>
      <c r="N17" s="16"/>
    </row>
    <row r="18" spans="1:17" ht="14.25" customHeight="1" x14ac:dyDescent="0.2">
      <c r="A18" s="1" t="s">
        <v>16</v>
      </c>
      <c r="B18" s="5"/>
      <c r="C18" s="5"/>
      <c r="D18" s="2" t="s">
        <v>1</v>
      </c>
      <c r="E18" s="40" t="s">
        <v>69</v>
      </c>
      <c r="F18" s="40"/>
      <c r="G18" s="41" t="s">
        <v>15</v>
      </c>
      <c r="H18" s="15">
        <v>5</v>
      </c>
      <c r="I18" s="68"/>
      <c r="J18" s="69">
        <v>1</v>
      </c>
      <c r="K18" s="70">
        <f t="shared" si="0"/>
        <v>5</v>
      </c>
      <c r="L18" s="73">
        <v>3</v>
      </c>
      <c r="M18" s="70">
        <f t="shared" si="1"/>
        <v>3</v>
      </c>
      <c r="N18" s="16"/>
    </row>
    <row r="19" spans="1:17" ht="14.25" customHeight="1" x14ac:dyDescent="0.2">
      <c r="A19" s="1"/>
      <c r="B19" s="5"/>
      <c r="C19" s="5" t="s">
        <v>17</v>
      </c>
      <c r="D19" s="5" t="s">
        <v>2</v>
      </c>
      <c r="E19" s="40" t="s">
        <v>70</v>
      </c>
      <c r="F19" s="40"/>
      <c r="G19" s="41" t="s">
        <v>15</v>
      </c>
      <c r="H19" s="15">
        <v>5</v>
      </c>
      <c r="I19" s="68"/>
      <c r="J19" s="69">
        <v>1</v>
      </c>
      <c r="K19" s="70">
        <f t="shared" si="0"/>
        <v>5</v>
      </c>
      <c r="L19" s="73">
        <v>6</v>
      </c>
      <c r="M19" s="70">
        <f t="shared" si="1"/>
        <v>5</v>
      </c>
      <c r="N19" s="16"/>
    </row>
    <row r="20" spans="1:17" ht="14.25" customHeight="1" thickBot="1" x14ac:dyDescent="0.25">
      <c r="A20" s="7"/>
      <c r="B20" s="8"/>
      <c r="C20" s="8" t="s">
        <v>5</v>
      </c>
      <c r="D20" s="8" t="s">
        <v>3</v>
      </c>
      <c r="E20" s="40" t="s">
        <v>71</v>
      </c>
      <c r="F20" s="40"/>
      <c r="G20" s="41" t="s">
        <v>15</v>
      </c>
      <c r="H20" s="15">
        <v>11</v>
      </c>
      <c r="I20" s="68"/>
      <c r="J20" s="69">
        <v>1</v>
      </c>
      <c r="K20" s="70">
        <f t="shared" si="0"/>
        <v>11</v>
      </c>
      <c r="L20" s="73">
        <v>2</v>
      </c>
      <c r="M20" s="70">
        <f t="shared" si="1"/>
        <v>2</v>
      </c>
      <c r="N20" s="16"/>
    </row>
    <row r="21" spans="1:17" ht="14.25" customHeight="1" x14ac:dyDescent="0.2">
      <c r="A21" s="1"/>
      <c r="B21" s="5"/>
      <c r="C21" s="5"/>
      <c r="D21" s="5"/>
      <c r="E21" s="40" t="s">
        <v>72</v>
      </c>
      <c r="F21" s="40" t="s">
        <v>95</v>
      </c>
      <c r="G21" s="41" t="s">
        <v>73</v>
      </c>
      <c r="H21" s="15">
        <v>20</v>
      </c>
      <c r="I21" s="68"/>
      <c r="J21" s="69"/>
      <c r="K21" s="70"/>
      <c r="L21" s="185">
        <v>5</v>
      </c>
      <c r="M21" s="182">
        <f>MIN(K22,L21)</f>
        <v>2.5641025641025639</v>
      </c>
      <c r="N21" s="16"/>
    </row>
    <row r="22" spans="1:17" ht="14.25" customHeight="1" x14ac:dyDescent="0.2">
      <c r="A22" s="1"/>
      <c r="B22" s="5"/>
      <c r="C22" s="5"/>
      <c r="D22" s="5"/>
      <c r="E22" s="40"/>
      <c r="F22" s="43" t="s">
        <v>74</v>
      </c>
      <c r="G22" s="41" t="s">
        <v>75</v>
      </c>
      <c r="H22" s="24" t="s">
        <v>62</v>
      </c>
      <c r="I22" s="71">
        <f>IF(H13&lt;&gt;0,H21/H13,0)</f>
        <v>0.51282051282051277</v>
      </c>
      <c r="J22" s="69">
        <v>5</v>
      </c>
      <c r="K22" s="70">
        <f>I22*J22</f>
        <v>2.5641025641025639</v>
      </c>
      <c r="L22" s="185"/>
      <c r="M22" s="182"/>
      <c r="N22" s="16"/>
    </row>
    <row r="23" spans="1:17" ht="14.25" customHeight="1" x14ac:dyDescent="0.2">
      <c r="A23" s="1"/>
      <c r="B23" s="5"/>
      <c r="C23" s="5" t="s">
        <v>18</v>
      </c>
      <c r="D23" s="5" t="s">
        <v>2</v>
      </c>
      <c r="E23" s="40" t="s">
        <v>92</v>
      </c>
      <c r="F23" s="40"/>
      <c r="G23" s="41" t="s">
        <v>50</v>
      </c>
      <c r="H23" s="15">
        <v>1</v>
      </c>
      <c r="I23" s="68"/>
      <c r="J23" s="69">
        <v>4</v>
      </c>
      <c r="K23" s="74">
        <f>H23*J23</f>
        <v>4</v>
      </c>
      <c r="L23" s="73">
        <v>4</v>
      </c>
      <c r="M23" s="70">
        <f t="shared" ref="M23:M27" si="2">MIN(K23,L23)</f>
        <v>4</v>
      </c>
      <c r="N23" s="121" t="s">
        <v>297</v>
      </c>
    </row>
    <row r="24" spans="1:17" ht="14.25" customHeight="1" thickBot="1" x14ac:dyDescent="0.25">
      <c r="A24" s="7"/>
      <c r="B24" s="8"/>
      <c r="C24" s="8" t="s">
        <v>5</v>
      </c>
      <c r="D24" s="8" t="s">
        <v>3</v>
      </c>
      <c r="E24" s="40" t="s">
        <v>93</v>
      </c>
      <c r="F24" s="40"/>
      <c r="G24" s="41" t="s">
        <v>99</v>
      </c>
      <c r="H24" s="15">
        <v>30</v>
      </c>
      <c r="I24" s="68"/>
      <c r="J24" s="69">
        <v>0.5</v>
      </c>
      <c r="K24" s="74">
        <f t="shared" ref="K24:K35" si="3">H24*J24</f>
        <v>15</v>
      </c>
      <c r="L24" s="73">
        <v>9</v>
      </c>
      <c r="M24" s="70">
        <f t="shared" si="2"/>
        <v>9</v>
      </c>
      <c r="N24" s="121" t="s">
        <v>299</v>
      </c>
    </row>
    <row r="25" spans="1:17" ht="14.25" customHeight="1" x14ac:dyDescent="0.2">
      <c r="A25" s="1" t="s">
        <v>20</v>
      </c>
      <c r="B25" s="5"/>
      <c r="C25" s="5"/>
      <c r="D25" s="2" t="s">
        <v>1</v>
      </c>
      <c r="E25" s="40" t="s">
        <v>94</v>
      </c>
      <c r="F25" s="40"/>
      <c r="G25" s="41" t="s">
        <v>19</v>
      </c>
      <c r="H25" s="15">
        <v>22</v>
      </c>
      <c r="I25" s="68"/>
      <c r="J25" s="69">
        <v>2</v>
      </c>
      <c r="K25" s="74">
        <f t="shared" si="3"/>
        <v>44</v>
      </c>
      <c r="L25" s="73">
        <v>10</v>
      </c>
      <c r="M25" s="70">
        <f t="shared" si="2"/>
        <v>10</v>
      </c>
      <c r="N25" s="16"/>
    </row>
    <row r="26" spans="1:17" ht="14.25" customHeight="1" x14ac:dyDescent="0.2">
      <c r="A26" s="1"/>
      <c r="B26" s="5"/>
      <c r="C26" s="5" t="s">
        <v>18</v>
      </c>
      <c r="D26" s="5" t="s">
        <v>2</v>
      </c>
      <c r="E26" s="187" t="s">
        <v>96</v>
      </c>
      <c r="F26" s="187"/>
      <c r="G26" s="41" t="s">
        <v>97</v>
      </c>
      <c r="H26" s="15">
        <v>3</v>
      </c>
      <c r="I26" s="68"/>
      <c r="J26" s="69">
        <v>6</v>
      </c>
      <c r="K26" s="74">
        <f t="shared" si="3"/>
        <v>18</v>
      </c>
      <c r="L26" s="73">
        <v>6</v>
      </c>
      <c r="M26" s="70">
        <f t="shared" si="2"/>
        <v>6</v>
      </c>
      <c r="N26" s="16"/>
    </row>
    <row r="27" spans="1:17" ht="14.25" customHeight="1" x14ac:dyDescent="0.2">
      <c r="A27" s="1"/>
      <c r="B27" s="5"/>
      <c r="C27" s="5"/>
      <c r="D27" s="5"/>
      <c r="E27" s="187"/>
      <c r="F27" s="187"/>
      <c r="G27" s="41" t="s">
        <v>98</v>
      </c>
      <c r="H27" s="15">
        <v>1</v>
      </c>
      <c r="I27" s="68"/>
      <c r="J27" s="69">
        <v>2</v>
      </c>
      <c r="K27" s="74">
        <f t="shared" si="3"/>
        <v>2</v>
      </c>
      <c r="L27" s="73">
        <v>2</v>
      </c>
      <c r="M27" s="70">
        <f t="shared" si="2"/>
        <v>2</v>
      </c>
      <c r="N27" s="16"/>
    </row>
    <row r="28" spans="1:17" ht="14.25" customHeight="1" thickBot="1" x14ac:dyDescent="0.25">
      <c r="A28" s="7"/>
      <c r="B28" s="8"/>
      <c r="C28" s="8" t="s">
        <v>5</v>
      </c>
      <c r="D28" s="8" t="s">
        <v>3</v>
      </c>
      <c r="E28" s="187" t="s">
        <v>61</v>
      </c>
      <c r="F28" s="40" t="s">
        <v>106</v>
      </c>
      <c r="G28" s="41" t="s">
        <v>50</v>
      </c>
      <c r="H28" s="15">
        <v>1</v>
      </c>
      <c r="I28" s="68"/>
      <c r="J28" s="69">
        <v>2</v>
      </c>
      <c r="K28" s="74">
        <f t="shared" si="3"/>
        <v>2</v>
      </c>
      <c r="L28" s="185">
        <v>2</v>
      </c>
      <c r="M28" s="182">
        <f>MIN(K28+K29,L28)</f>
        <v>2</v>
      </c>
      <c r="N28" s="16"/>
    </row>
    <row r="29" spans="1:17" ht="14.25" customHeight="1" thickBot="1" x14ac:dyDescent="0.3">
      <c r="A29" s="11"/>
      <c r="B29" s="11"/>
      <c r="C29" s="11"/>
      <c r="D29" s="11"/>
      <c r="E29" s="187"/>
      <c r="F29" s="40" t="s">
        <v>51</v>
      </c>
      <c r="G29" s="41" t="s">
        <v>50</v>
      </c>
      <c r="H29" s="15">
        <v>1</v>
      </c>
      <c r="I29" s="68"/>
      <c r="J29" s="69">
        <v>2</v>
      </c>
      <c r="K29" s="74">
        <f t="shared" si="3"/>
        <v>2</v>
      </c>
      <c r="L29" s="185"/>
      <c r="M29" s="182"/>
      <c r="N29" s="117" t="s">
        <v>296</v>
      </c>
      <c r="P29" s="17"/>
    </row>
    <row r="30" spans="1:17" ht="14.25" customHeight="1" x14ac:dyDescent="0.2">
      <c r="A30" s="9" t="s">
        <v>21</v>
      </c>
      <c r="B30" s="2"/>
      <c r="C30" s="2"/>
      <c r="D30" s="2" t="s">
        <v>6</v>
      </c>
      <c r="E30" s="40" t="s">
        <v>22</v>
      </c>
      <c r="F30" s="40"/>
      <c r="G30" s="41" t="s">
        <v>23</v>
      </c>
      <c r="H30" s="15">
        <v>10</v>
      </c>
      <c r="I30" s="68"/>
      <c r="J30" s="69">
        <v>2</v>
      </c>
      <c r="K30" s="74">
        <f t="shared" si="3"/>
        <v>20</v>
      </c>
      <c r="L30" s="73">
        <v>6</v>
      </c>
      <c r="M30" s="70">
        <f t="shared" ref="M30:M33" si="4">MIN(K30,L30)</f>
        <v>6</v>
      </c>
      <c r="N30" s="16"/>
      <c r="P30" s="17"/>
      <c r="Q30" s="17"/>
    </row>
    <row r="31" spans="1:17" ht="14.25" customHeight="1" x14ac:dyDescent="0.2">
      <c r="A31" s="1"/>
      <c r="B31" s="5"/>
      <c r="C31" s="5" t="s">
        <v>24</v>
      </c>
      <c r="D31" s="5" t="s">
        <v>25</v>
      </c>
      <c r="E31" s="40" t="s">
        <v>26</v>
      </c>
      <c r="F31" s="40"/>
      <c r="G31" s="41" t="s">
        <v>50</v>
      </c>
      <c r="H31" s="15">
        <v>0</v>
      </c>
      <c r="I31" s="75"/>
      <c r="J31" s="76">
        <v>3</v>
      </c>
      <c r="K31" s="74">
        <f t="shared" si="3"/>
        <v>0</v>
      </c>
      <c r="L31" s="73">
        <v>3</v>
      </c>
      <c r="M31" s="70">
        <f t="shared" si="4"/>
        <v>0</v>
      </c>
      <c r="N31" s="16"/>
      <c r="P31" s="17"/>
      <c r="Q31" s="17"/>
    </row>
    <row r="32" spans="1:17" ht="14.25" customHeight="1" x14ac:dyDescent="0.2">
      <c r="A32" s="1"/>
      <c r="B32" s="5"/>
      <c r="C32" s="5"/>
      <c r="D32" s="5" t="s">
        <v>27</v>
      </c>
      <c r="E32" s="40" t="s">
        <v>101</v>
      </c>
      <c r="F32" s="40"/>
      <c r="G32" s="41" t="s">
        <v>28</v>
      </c>
      <c r="H32" s="15">
        <v>0</v>
      </c>
      <c r="I32" s="75"/>
      <c r="J32" s="76">
        <v>1</v>
      </c>
      <c r="K32" s="74">
        <f t="shared" si="3"/>
        <v>0</v>
      </c>
      <c r="L32" s="73">
        <v>2</v>
      </c>
      <c r="M32" s="70">
        <f t="shared" si="4"/>
        <v>0</v>
      </c>
      <c r="N32" s="62"/>
      <c r="P32" s="17"/>
      <c r="Q32" s="17"/>
    </row>
    <row r="33" spans="1:17" ht="14.25" customHeight="1" thickBot="1" x14ac:dyDescent="0.25">
      <c r="A33" s="7"/>
      <c r="B33" s="8"/>
      <c r="C33" s="8"/>
      <c r="D33" s="8" t="s">
        <v>11</v>
      </c>
      <c r="E33" s="40" t="s">
        <v>102</v>
      </c>
      <c r="F33" s="40"/>
      <c r="G33" s="41" t="s">
        <v>29</v>
      </c>
      <c r="H33" s="15">
        <v>5</v>
      </c>
      <c r="I33" s="75"/>
      <c r="J33" s="76">
        <v>1</v>
      </c>
      <c r="K33" s="74">
        <f t="shared" si="3"/>
        <v>5</v>
      </c>
      <c r="L33" s="73">
        <v>2</v>
      </c>
      <c r="M33" s="70">
        <f t="shared" si="4"/>
        <v>2</v>
      </c>
      <c r="N33" s="16"/>
      <c r="P33" s="17"/>
      <c r="Q33" s="17"/>
    </row>
    <row r="34" spans="1:17" ht="14.25" customHeight="1" x14ac:dyDescent="0.2">
      <c r="A34" s="5"/>
      <c r="B34" s="5"/>
      <c r="C34" s="5"/>
      <c r="D34" s="5"/>
      <c r="E34" s="187" t="s">
        <v>105</v>
      </c>
      <c r="F34" s="187"/>
      <c r="G34" s="41" t="s">
        <v>52</v>
      </c>
      <c r="H34" s="15">
        <v>1</v>
      </c>
      <c r="I34" s="75"/>
      <c r="J34" s="76">
        <v>1</v>
      </c>
      <c r="K34" s="74">
        <f t="shared" si="3"/>
        <v>1</v>
      </c>
      <c r="L34" s="185">
        <v>2</v>
      </c>
      <c r="M34" s="182">
        <f>MIN(K34+K35,L16)</f>
        <v>2</v>
      </c>
      <c r="N34" s="62">
        <v>2011</v>
      </c>
      <c r="P34" s="17"/>
      <c r="Q34" s="17"/>
    </row>
    <row r="35" spans="1:17" ht="14.25" customHeight="1" thickBot="1" x14ac:dyDescent="0.25">
      <c r="A35" s="11"/>
      <c r="B35" s="11"/>
      <c r="C35" s="11"/>
      <c r="D35" s="11"/>
      <c r="E35" s="188"/>
      <c r="F35" s="188"/>
      <c r="G35" s="53" t="s">
        <v>53</v>
      </c>
      <c r="H35" s="54">
        <v>1</v>
      </c>
      <c r="I35" s="77"/>
      <c r="J35" s="78">
        <v>1</v>
      </c>
      <c r="K35" s="79">
        <f t="shared" si="3"/>
        <v>1</v>
      </c>
      <c r="L35" s="197"/>
      <c r="M35" s="183"/>
      <c r="N35" s="63">
        <v>2014</v>
      </c>
      <c r="P35" s="17"/>
      <c r="Q35" s="17"/>
    </row>
    <row r="36" spans="1:17" ht="14.25" customHeight="1" thickTop="1" x14ac:dyDescent="0.2">
      <c r="A36" s="11"/>
      <c r="B36" s="11"/>
      <c r="C36" s="11"/>
      <c r="D36" s="11"/>
      <c r="E36" s="189" t="s">
        <v>107</v>
      </c>
      <c r="F36" s="189"/>
      <c r="G36" s="191" t="s">
        <v>91</v>
      </c>
      <c r="H36" s="192"/>
      <c r="I36" s="192"/>
      <c r="J36" s="192"/>
      <c r="K36" s="193"/>
      <c r="L36" s="55">
        <f>SUM(L8:L34)</f>
        <v>90</v>
      </c>
      <c r="M36" s="56">
        <f>SUM(M8:M34)</f>
        <v>76.807692307692307</v>
      </c>
      <c r="N36" s="19"/>
      <c r="P36" s="17"/>
      <c r="Q36" s="17"/>
    </row>
    <row r="37" spans="1:17" ht="14.25" customHeight="1" x14ac:dyDescent="0.2">
      <c r="A37" s="18" t="s">
        <v>30</v>
      </c>
      <c r="B37" s="11"/>
      <c r="C37" s="11"/>
      <c r="E37" s="190" t="s">
        <v>111</v>
      </c>
      <c r="F37" s="190"/>
      <c r="G37" s="194" t="s">
        <v>108</v>
      </c>
      <c r="H37" s="195"/>
      <c r="I37" s="195"/>
      <c r="J37" s="196"/>
      <c r="K37" s="58">
        <v>70</v>
      </c>
      <c r="L37" s="57">
        <f>IF(H8=1,85,90)</f>
        <v>90</v>
      </c>
      <c r="M37" s="50">
        <f>MIN(K37*M36/L37)</f>
        <v>59.739316239316246</v>
      </c>
      <c r="N37" s="19"/>
      <c r="P37" s="17"/>
      <c r="Q37" s="17"/>
    </row>
    <row r="38" spans="1:17" ht="14.25" customHeight="1" x14ac:dyDescent="0.2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">
      <c r="A40" s="5" t="s">
        <v>32</v>
      </c>
      <c r="B40" s="11"/>
      <c r="C40" s="11"/>
      <c r="E40" s="51" t="s">
        <v>43</v>
      </c>
      <c r="F40" s="51" t="s">
        <v>334</v>
      </c>
      <c r="G40" s="51"/>
      <c r="H40" s="51"/>
      <c r="I40" s="51"/>
      <c r="J40" s="51"/>
      <c r="K40" s="51"/>
      <c r="L40" s="51" t="s">
        <v>44</v>
      </c>
      <c r="M40" s="52">
        <v>41995</v>
      </c>
      <c r="N40" s="19"/>
    </row>
    <row r="41" spans="1:17" x14ac:dyDescent="0.2">
      <c r="A41" s="12" t="s">
        <v>33</v>
      </c>
      <c r="B41" s="11"/>
      <c r="C41" s="11"/>
      <c r="E41" s="122"/>
    </row>
    <row r="42" spans="1:17" x14ac:dyDescent="0.2">
      <c r="A42" s="12" t="s">
        <v>34</v>
      </c>
      <c r="B42" s="11"/>
      <c r="C42" s="11"/>
    </row>
    <row r="43" spans="1:17" x14ac:dyDescent="0.2">
      <c r="A43" s="5" t="s">
        <v>31</v>
      </c>
      <c r="B43" s="11"/>
      <c r="C43" s="11"/>
    </row>
    <row r="44" spans="1:17" x14ac:dyDescent="0.2">
      <c r="A44" s="5"/>
      <c r="B44" s="11"/>
      <c r="C44" s="11"/>
    </row>
    <row r="45" spans="1:17" x14ac:dyDescent="0.2">
      <c r="A45" s="11" t="s">
        <v>40</v>
      </c>
      <c r="B45" s="11"/>
      <c r="C45" s="11"/>
    </row>
    <row r="46" spans="1:17" x14ac:dyDescent="0.2">
      <c r="A46" s="11" t="s">
        <v>45</v>
      </c>
      <c r="B46" s="11"/>
      <c r="C46" s="11"/>
    </row>
    <row r="47" spans="1:17" x14ac:dyDescent="0.2">
      <c r="A47" s="5" t="s">
        <v>46</v>
      </c>
      <c r="B47" s="11"/>
      <c r="C47" s="11"/>
    </row>
    <row r="48" spans="1:17" x14ac:dyDescent="0.2">
      <c r="A48" s="12" t="s">
        <v>47</v>
      </c>
      <c r="B48" s="11"/>
      <c r="C48" s="11"/>
    </row>
    <row r="49" spans="1:3" x14ac:dyDescent="0.2">
      <c r="A49" s="12" t="s">
        <v>34</v>
      </c>
      <c r="B49" s="11"/>
      <c r="C49" s="11"/>
    </row>
    <row r="50" spans="1:3" x14ac:dyDescent="0.2">
      <c r="A50" s="12"/>
      <c r="B50" s="11"/>
      <c r="C50" s="11"/>
    </row>
    <row r="51" spans="1:3" ht="12.75" customHeight="1" x14ac:dyDescent="0.2">
      <c r="A51" s="11" t="s">
        <v>41</v>
      </c>
      <c r="B51" s="11"/>
      <c r="C51" s="11"/>
    </row>
    <row r="52" spans="1:3" ht="12.75" customHeight="1" x14ac:dyDescent="0.2">
      <c r="A52" s="11" t="s">
        <v>45</v>
      </c>
      <c r="B52" s="11"/>
      <c r="C52" s="11"/>
    </row>
    <row r="53" spans="1:3" ht="12.75" customHeight="1" x14ac:dyDescent="0.2">
      <c r="A53" s="5" t="s">
        <v>46</v>
      </c>
      <c r="B53" s="11"/>
      <c r="C53" s="11"/>
    </row>
    <row r="54" spans="1:3" ht="12.75" customHeight="1" x14ac:dyDescent="0.2">
      <c r="A54" s="12" t="s">
        <v>47</v>
      </c>
      <c r="B54" s="11"/>
      <c r="C54" s="11"/>
    </row>
    <row r="55" spans="1:3" ht="12.75" customHeight="1" x14ac:dyDescent="0.2">
      <c r="A55" s="12" t="s">
        <v>34</v>
      </c>
      <c r="B55" s="11"/>
      <c r="C55" s="11"/>
    </row>
    <row r="56" spans="1:3" ht="12.75" customHeight="1" x14ac:dyDescent="0.2">
      <c r="A56" s="11"/>
      <c r="B56" s="11"/>
      <c r="C56" s="11"/>
    </row>
    <row r="57" spans="1:3" ht="12.75" customHeight="1" x14ac:dyDescent="0.2">
      <c r="A57" s="11" t="s">
        <v>42</v>
      </c>
      <c r="B57" s="11"/>
      <c r="C57" s="11"/>
    </row>
    <row r="58" spans="1:3" ht="12.75" customHeight="1" x14ac:dyDescent="0.2">
      <c r="A58" s="11" t="s">
        <v>45</v>
      </c>
      <c r="B58" s="11"/>
      <c r="C58" s="11"/>
    </row>
    <row r="59" spans="1:3" ht="12.75" customHeight="1" x14ac:dyDescent="0.2">
      <c r="A59" s="5" t="s">
        <v>46</v>
      </c>
      <c r="B59" s="11"/>
      <c r="C59" s="11"/>
    </row>
    <row r="60" spans="1:3" ht="12.75" customHeight="1" x14ac:dyDescent="0.2">
      <c r="A60" s="12" t="s">
        <v>47</v>
      </c>
      <c r="B60" s="11"/>
      <c r="C60" s="11"/>
    </row>
    <row r="61" spans="1:3" ht="12.75" customHeight="1" x14ac:dyDescent="0.2">
      <c r="A61" s="12" t="s">
        <v>34</v>
      </c>
      <c r="B61" s="11"/>
      <c r="C61" s="11"/>
    </row>
    <row r="62" spans="1:3" ht="12.75" customHeight="1" x14ac:dyDescent="0.2">
      <c r="A62" s="12"/>
      <c r="B62" s="11"/>
      <c r="C62" s="11"/>
    </row>
    <row r="63" spans="1:3" ht="12.75" customHeight="1" x14ac:dyDescent="0.2">
      <c r="A63" s="11" t="s">
        <v>35</v>
      </c>
      <c r="B63" s="11"/>
      <c r="C63" s="11" t="s">
        <v>10</v>
      </c>
    </row>
    <row r="64" spans="1:3" ht="12.75" customHeight="1" x14ac:dyDescent="0.2">
      <c r="A64" s="5" t="s">
        <v>31</v>
      </c>
      <c r="B64" s="11"/>
      <c r="C64" s="11"/>
    </row>
    <row r="65" spans="1:3" ht="13.5" customHeight="1" x14ac:dyDescent="0.2">
      <c r="A65" s="5" t="s">
        <v>32</v>
      </c>
      <c r="B65" s="11"/>
      <c r="C65" s="21">
        <f>2.5*1/3</f>
        <v>0.83333333333333337</v>
      </c>
    </row>
    <row r="66" spans="1:3" ht="13.5" customHeight="1" x14ac:dyDescent="0.2">
      <c r="A66" s="12" t="s">
        <v>33</v>
      </c>
      <c r="B66" s="11"/>
      <c r="C66" s="21">
        <f>2.5*2/3</f>
        <v>1.6666666666666667</v>
      </c>
    </row>
    <row r="67" spans="1:3" x14ac:dyDescent="0.2">
      <c r="A67" s="12" t="s">
        <v>34</v>
      </c>
      <c r="B67" s="11"/>
      <c r="C67" s="11">
        <v>2.5</v>
      </c>
    </row>
    <row r="68" spans="1:3" ht="12.75" customHeight="1" x14ac:dyDescent="0.2">
      <c r="A68" s="11"/>
      <c r="B68" s="11"/>
      <c r="C68" s="11"/>
    </row>
    <row r="69" spans="1:3" ht="12.75" customHeight="1" x14ac:dyDescent="0.2">
      <c r="A69" s="11" t="s">
        <v>36</v>
      </c>
      <c r="B69" s="11"/>
      <c r="C69" s="11"/>
    </row>
    <row r="70" spans="1:3" ht="12.75" customHeight="1" x14ac:dyDescent="0.2">
      <c r="A70" s="5" t="s">
        <v>31</v>
      </c>
      <c r="B70" s="11"/>
      <c r="C70" s="11"/>
    </row>
    <row r="71" spans="1:3" ht="13.5" customHeight="1" x14ac:dyDescent="0.2">
      <c r="A71" s="5" t="s">
        <v>32</v>
      </c>
      <c r="B71" s="11"/>
      <c r="C71" s="11"/>
    </row>
    <row r="72" spans="1:3" x14ac:dyDescent="0.2">
      <c r="A72" s="12" t="s">
        <v>33</v>
      </c>
      <c r="B72" s="11"/>
      <c r="C72" s="11"/>
    </row>
    <row r="73" spans="1:3" x14ac:dyDescent="0.2">
      <c r="A73" s="12" t="s">
        <v>34</v>
      </c>
      <c r="B73" s="11"/>
      <c r="C73" s="11"/>
    </row>
    <row r="74" spans="1:3" ht="12.75" customHeight="1" x14ac:dyDescent="0.2">
      <c r="A74" s="11"/>
      <c r="B74" s="11"/>
      <c r="C74" s="11"/>
    </row>
    <row r="75" spans="1:3" ht="12.75" customHeight="1" x14ac:dyDescent="0.2">
      <c r="A75" s="11" t="s">
        <v>37</v>
      </c>
      <c r="B75" s="11"/>
      <c r="C75" s="11"/>
    </row>
    <row r="76" spans="1:3" ht="12.75" customHeight="1" x14ac:dyDescent="0.2">
      <c r="A76" s="5" t="s">
        <v>31</v>
      </c>
      <c r="B76" s="11"/>
      <c r="C76" s="11"/>
    </row>
    <row r="77" spans="1:3" ht="13.5" customHeight="1" x14ac:dyDescent="0.2">
      <c r="A77" s="5" t="s">
        <v>32</v>
      </c>
      <c r="B77" s="11"/>
      <c r="C77" s="11"/>
    </row>
    <row r="78" spans="1:3" ht="13.5" customHeight="1" x14ac:dyDescent="0.2">
      <c r="A78" s="12" t="s">
        <v>33</v>
      </c>
      <c r="B78" s="11"/>
      <c r="C78" s="11"/>
    </row>
    <row r="79" spans="1:3" x14ac:dyDescent="0.2">
      <c r="A79" s="12" t="s">
        <v>34</v>
      </c>
      <c r="B79" s="11"/>
      <c r="C79" s="11"/>
    </row>
    <row r="80" spans="1:3" ht="12.75" customHeight="1" x14ac:dyDescent="0.2">
      <c r="A80" s="11"/>
      <c r="B80" s="11"/>
      <c r="C80" s="11"/>
    </row>
    <row r="81" spans="1:3" ht="12.75" customHeight="1" x14ac:dyDescent="0.2">
      <c r="A81" s="11" t="s">
        <v>38</v>
      </c>
      <c r="B81" s="11"/>
      <c r="C81" s="11"/>
    </row>
    <row r="82" spans="1:3" ht="12.75" customHeight="1" x14ac:dyDescent="0.2">
      <c r="A82" s="5" t="s">
        <v>31</v>
      </c>
      <c r="B82" s="11"/>
      <c r="C82" s="11"/>
    </row>
    <row r="83" spans="1:3" ht="13.5" customHeight="1" x14ac:dyDescent="0.2">
      <c r="A83" s="5" t="s">
        <v>32</v>
      </c>
      <c r="B83" s="11"/>
      <c r="C83" s="11"/>
    </row>
    <row r="84" spans="1:3" ht="15.75" customHeight="1" x14ac:dyDescent="0.2">
      <c r="A84" s="12" t="s">
        <v>33</v>
      </c>
      <c r="B84" s="11"/>
      <c r="C84" s="11"/>
    </row>
    <row r="85" spans="1:3" x14ac:dyDescent="0.2">
      <c r="A85" s="12" t="s">
        <v>34</v>
      </c>
      <c r="B85" s="11"/>
      <c r="C85" s="11"/>
    </row>
    <row r="86" spans="1:3" ht="12.75" customHeight="1" x14ac:dyDescent="0.2"/>
    <row r="87" spans="1:3" ht="12.75" customHeight="1" x14ac:dyDescent="0.2"/>
    <row r="88" spans="1:3" ht="12.75" customHeight="1" x14ac:dyDescent="0.2"/>
    <row r="89" spans="1:3" ht="13.5" customHeight="1" x14ac:dyDescent="0.2"/>
    <row r="94" spans="1:3" ht="12.75" customHeight="1" x14ac:dyDescent="0.2"/>
    <row r="95" spans="1:3" ht="12.75" customHeight="1" x14ac:dyDescent="0.2"/>
    <row r="96" spans="1:3" ht="12.75" customHeight="1" x14ac:dyDescent="0.2"/>
    <row r="97" ht="13.5" customHeight="1" x14ac:dyDescent="0.2"/>
  </sheetData>
  <dataConsolidate/>
  <mergeCells count="17">
    <mergeCell ref="E36:F36"/>
    <mergeCell ref="E37:F37"/>
    <mergeCell ref="G36:K36"/>
    <mergeCell ref="G37:J37"/>
    <mergeCell ref="L34:L35"/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</mergeCells>
  <hyperlinks>
    <hyperlink ref="N29" r:id="rId1"/>
  </hyperlinks>
  <pageMargins left="0.7" right="0.7" top="0.75" bottom="0.75" header="0.3" footer="0.3"/>
  <pageSetup scale="49" orientation="portrait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topLeftCell="A43" workbookViewId="0">
      <selection activeCell="A5" sqref="A5"/>
    </sheetView>
  </sheetViews>
  <sheetFormatPr defaultColWidth="8.85546875" defaultRowHeight="15" x14ac:dyDescent="0.25"/>
  <cols>
    <col min="1" max="3" width="23.7109375" customWidth="1"/>
    <col min="4" max="9" width="4.7109375" customWidth="1"/>
    <col min="10" max="10" width="15.7109375" customWidth="1"/>
  </cols>
  <sheetData>
    <row r="1" spans="1:10" x14ac:dyDescent="0.25">
      <c r="A1" s="170" t="str">
        <f>contact!B6</f>
        <v>Florida Gulf Coast University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x14ac:dyDescent="0.25">
      <c r="A2" s="170"/>
      <c r="B2" s="156"/>
      <c r="C2" s="156"/>
      <c r="D2" s="156"/>
      <c r="E2" s="156"/>
      <c r="F2" s="156"/>
      <c r="G2" s="156"/>
      <c r="H2" s="156"/>
      <c r="I2" s="156"/>
      <c r="J2" s="156"/>
    </row>
    <row r="3" spans="1:10" x14ac:dyDescent="0.25">
      <c r="A3" s="150" t="s">
        <v>48</v>
      </c>
      <c r="B3" s="150"/>
      <c r="C3" s="150"/>
      <c r="D3" s="150"/>
      <c r="E3" s="150"/>
      <c r="F3" s="150"/>
      <c r="G3" s="150"/>
      <c r="H3" s="150"/>
      <c r="I3" s="150"/>
      <c r="J3" s="150"/>
    </row>
    <row r="5" spans="1:10" x14ac:dyDescent="0.25">
      <c r="A5" s="25" t="s">
        <v>174</v>
      </c>
      <c r="C5" t="s">
        <v>179</v>
      </c>
    </row>
    <row r="6" spans="1:10" x14ac:dyDescent="0.25">
      <c r="A6" t="s">
        <v>180</v>
      </c>
    </row>
    <row r="7" spans="1:10" x14ac:dyDescent="0.25">
      <c r="A7" s="202" t="s">
        <v>175</v>
      </c>
      <c r="B7" s="202" t="s">
        <v>176</v>
      </c>
      <c r="C7" s="202" t="s">
        <v>177</v>
      </c>
      <c r="D7" s="201" t="s">
        <v>181</v>
      </c>
      <c r="E7" s="201"/>
      <c r="F7" s="201"/>
      <c r="G7" s="201"/>
      <c r="H7" s="201"/>
      <c r="I7" s="201"/>
      <c r="J7" s="202" t="s">
        <v>191</v>
      </c>
    </row>
    <row r="8" spans="1:10" x14ac:dyDescent="0.25">
      <c r="A8" s="202"/>
      <c r="B8" s="202"/>
      <c r="C8" s="202"/>
      <c r="D8" s="96">
        <v>1</v>
      </c>
      <c r="E8" s="96">
        <v>2</v>
      </c>
      <c r="F8" s="96">
        <v>3</v>
      </c>
      <c r="G8" s="96">
        <v>4</v>
      </c>
      <c r="H8" s="96">
        <v>5</v>
      </c>
      <c r="I8" s="96" t="s">
        <v>178</v>
      </c>
      <c r="J8" s="202"/>
    </row>
    <row r="9" spans="1:10" ht="15.75" thickBot="1" x14ac:dyDescent="0.3">
      <c r="A9" s="198" t="s">
        <v>172</v>
      </c>
      <c r="B9" s="199"/>
      <c r="C9" s="200"/>
      <c r="D9" s="106">
        <f>SUM(D10:D309)</f>
        <v>3</v>
      </c>
      <c r="E9" s="106">
        <f t="shared" ref="E9:J9" si="0">SUM(E10:E309)</f>
        <v>3</v>
      </c>
      <c r="F9" s="106">
        <f t="shared" si="0"/>
        <v>7</v>
      </c>
      <c r="G9" s="106">
        <f t="shared" si="0"/>
        <v>8</v>
      </c>
      <c r="H9" s="106">
        <f t="shared" si="0"/>
        <v>19</v>
      </c>
      <c r="I9" s="106">
        <f t="shared" si="0"/>
        <v>0</v>
      </c>
      <c r="J9" s="106">
        <f t="shared" si="0"/>
        <v>37</v>
      </c>
    </row>
    <row r="10" spans="1:10" ht="15.75" thickTop="1" x14ac:dyDescent="0.25">
      <c r="A10" s="107" t="s">
        <v>239</v>
      </c>
      <c r="B10" s="107" t="s">
        <v>240</v>
      </c>
      <c r="C10" s="107" t="s">
        <v>241</v>
      </c>
      <c r="D10" s="98"/>
      <c r="E10" s="98"/>
      <c r="F10" s="98"/>
      <c r="G10" s="98"/>
      <c r="H10" s="98">
        <v>1</v>
      </c>
      <c r="I10" s="98"/>
      <c r="J10" s="98">
        <v>1</v>
      </c>
    </row>
    <row r="11" spans="1:10" x14ac:dyDescent="0.25">
      <c r="A11" s="108" t="s">
        <v>336</v>
      </c>
      <c r="B11" s="108" t="s">
        <v>327</v>
      </c>
      <c r="C11" s="108"/>
      <c r="D11" s="100"/>
      <c r="E11" s="100"/>
      <c r="F11" s="100">
        <v>1</v>
      </c>
      <c r="G11" s="100"/>
      <c r="H11" s="100"/>
      <c r="I11" s="100"/>
      <c r="J11" s="100">
        <v>1</v>
      </c>
    </row>
    <row r="12" spans="1:10" x14ac:dyDescent="0.25">
      <c r="A12" s="108" t="s">
        <v>226</v>
      </c>
      <c r="B12" s="108" t="s">
        <v>227</v>
      </c>
      <c r="C12" s="108"/>
      <c r="D12" s="100"/>
      <c r="E12" s="100"/>
      <c r="F12" s="100"/>
      <c r="G12" s="100"/>
      <c r="H12" s="100">
        <v>1</v>
      </c>
      <c r="I12" s="100"/>
      <c r="J12" s="100">
        <v>1</v>
      </c>
    </row>
    <row r="13" spans="1:10" x14ac:dyDescent="0.25">
      <c r="A13" s="108" t="s">
        <v>311</v>
      </c>
      <c r="B13" s="108" t="s">
        <v>312</v>
      </c>
      <c r="C13" s="108"/>
      <c r="D13" s="100"/>
      <c r="E13" s="100"/>
      <c r="F13" s="100"/>
      <c r="G13" s="100"/>
      <c r="H13" s="100">
        <v>1</v>
      </c>
      <c r="I13" s="100"/>
      <c r="J13" s="100">
        <v>1</v>
      </c>
    </row>
    <row r="14" spans="1:10" x14ac:dyDescent="0.25">
      <c r="A14" s="108" t="s">
        <v>309</v>
      </c>
      <c r="B14" s="108" t="s">
        <v>310</v>
      </c>
      <c r="C14" s="108"/>
      <c r="D14" s="100"/>
      <c r="E14" s="100"/>
      <c r="F14" s="100"/>
      <c r="G14" s="100">
        <v>1</v>
      </c>
      <c r="H14" s="100"/>
      <c r="I14" s="100"/>
      <c r="J14" s="100">
        <v>1</v>
      </c>
    </row>
    <row r="15" spans="1:10" x14ac:dyDescent="0.25">
      <c r="A15" s="108" t="s">
        <v>325</v>
      </c>
      <c r="B15" s="108" t="s">
        <v>326</v>
      </c>
      <c r="C15" s="108"/>
      <c r="D15" s="100"/>
      <c r="E15" s="100">
        <v>1</v>
      </c>
      <c r="F15" s="100"/>
      <c r="G15" s="100"/>
      <c r="H15" s="100"/>
      <c r="I15" s="100"/>
      <c r="J15" s="100">
        <v>1</v>
      </c>
    </row>
    <row r="16" spans="1:10" x14ac:dyDescent="0.25">
      <c r="A16" s="108" t="s">
        <v>262</v>
      </c>
      <c r="B16" s="108" t="s">
        <v>261</v>
      </c>
      <c r="C16" s="108"/>
      <c r="D16" s="100"/>
      <c r="E16" s="100"/>
      <c r="F16" s="100"/>
      <c r="G16" s="100">
        <v>1</v>
      </c>
      <c r="H16" s="100"/>
      <c r="I16" s="100"/>
      <c r="J16" s="100"/>
    </row>
    <row r="17" spans="1:10" x14ac:dyDescent="0.25">
      <c r="A17" s="108" t="s">
        <v>262</v>
      </c>
      <c r="B17" s="108" t="s">
        <v>263</v>
      </c>
      <c r="C17" s="108"/>
      <c r="D17" s="100"/>
      <c r="E17" s="100"/>
      <c r="F17" s="100">
        <v>1</v>
      </c>
      <c r="G17" s="100"/>
      <c r="H17" s="100"/>
      <c r="I17" s="100"/>
      <c r="J17" s="100"/>
    </row>
    <row r="18" spans="1:10" x14ac:dyDescent="0.25">
      <c r="A18" s="108" t="s">
        <v>257</v>
      </c>
      <c r="B18" s="108" t="s">
        <v>258</v>
      </c>
      <c r="C18" s="108"/>
      <c r="D18" s="100"/>
      <c r="E18" s="100"/>
      <c r="F18" s="100"/>
      <c r="G18" s="100">
        <v>1</v>
      </c>
      <c r="H18" s="100"/>
      <c r="I18" s="100"/>
      <c r="J18" s="100">
        <v>1</v>
      </c>
    </row>
    <row r="19" spans="1:10" x14ac:dyDescent="0.25">
      <c r="A19" s="108" t="s">
        <v>246</v>
      </c>
      <c r="B19" s="108" t="s">
        <v>247</v>
      </c>
      <c r="C19" s="108"/>
      <c r="D19" s="100"/>
      <c r="E19" s="100"/>
      <c r="F19" s="100">
        <v>1</v>
      </c>
      <c r="G19" s="100"/>
      <c r="H19" s="100"/>
      <c r="I19" s="100"/>
      <c r="J19" s="100">
        <v>1</v>
      </c>
    </row>
    <row r="20" spans="1:10" x14ac:dyDescent="0.25">
      <c r="A20" s="108" t="s">
        <v>316</v>
      </c>
      <c r="B20" s="108" t="s">
        <v>317</v>
      </c>
      <c r="C20" s="108"/>
      <c r="D20" s="100">
        <v>1</v>
      </c>
      <c r="E20" s="100"/>
      <c r="F20" s="100"/>
      <c r="G20" s="100"/>
      <c r="H20" s="100"/>
      <c r="I20" s="100"/>
      <c r="J20" s="100">
        <v>1</v>
      </c>
    </row>
    <row r="21" spans="1:10" x14ac:dyDescent="0.25">
      <c r="A21" s="108" t="s">
        <v>323</v>
      </c>
      <c r="B21" s="108" t="s">
        <v>324</v>
      </c>
      <c r="C21" s="108"/>
      <c r="D21" s="100"/>
      <c r="E21" s="100">
        <v>1</v>
      </c>
      <c r="F21" s="100"/>
      <c r="G21" s="100"/>
      <c r="H21" s="100"/>
      <c r="I21" s="100"/>
      <c r="J21" s="100">
        <v>1</v>
      </c>
    </row>
    <row r="22" spans="1:10" x14ac:dyDescent="0.25">
      <c r="A22" s="108" t="s">
        <v>254</v>
      </c>
      <c r="B22" s="108" t="s">
        <v>255</v>
      </c>
      <c r="C22" s="108" t="s">
        <v>256</v>
      </c>
      <c r="D22" s="100"/>
      <c r="E22" s="100"/>
      <c r="F22" s="100"/>
      <c r="G22" s="100"/>
      <c r="H22" s="100">
        <v>1</v>
      </c>
      <c r="I22" s="100"/>
      <c r="J22" s="100">
        <v>1</v>
      </c>
    </row>
    <row r="23" spans="1:10" x14ac:dyDescent="0.25">
      <c r="A23" s="108" t="s">
        <v>266</v>
      </c>
      <c r="B23" s="108" t="s">
        <v>267</v>
      </c>
      <c r="C23" s="108"/>
      <c r="D23" s="100"/>
      <c r="E23" s="100"/>
      <c r="F23" s="100">
        <v>1</v>
      </c>
      <c r="G23" s="100"/>
      <c r="H23" s="100"/>
      <c r="I23" s="100"/>
      <c r="J23" s="100">
        <v>1</v>
      </c>
    </row>
    <row r="24" spans="1:10" x14ac:dyDescent="0.25">
      <c r="A24" s="108" t="s">
        <v>242</v>
      </c>
      <c r="B24" s="108" t="s">
        <v>243</v>
      </c>
      <c r="C24" s="108"/>
      <c r="D24" s="100"/>
      <c r="E24" s="100"/>
      <c r="F24" s="100"/>
      <c r="G24" s="100"/>
      <c r="H24" s="100">
        <v>1</v>
      </c>
      <c r="I24" s="100"/>
      <c r="J24" s="100">
        <v>1</v>
      </c>
    </row>
    <row r="25" spans="1:10" x14ac:dyDescent="0.25">
      <c r="A25" s="108" t="s">
        <v>318</v>
      </c>
      <c r="B25" s="108" t="s">
        <v>319</v>
      </c>
      <c r="C25" s="108"/>
      <c r="D25" s="100">
        <v>1</v>
      </c>
      <c r="E25" s="100"/>
      <c r="F25" s="100"/>
      <c r="G25" s="100"/>
      <c r="H25" s="100"/>
      <c r="I25" s="100"/>
      <c r="J25" s="100">
        <v>1</v>
      </c>
    </row>
    <row r="26" spans="1:10" x14ac:dyDescent="0.25">
      <c r="A26" s="108" t="s">
        <v>223</v>
      </c>
      <c r="B26" s="108" t="s">
        <v>224</v>
      </c>
      <c r="C26" s="108" t="s">
        <v>225</v>
      </c>
      <c r="D26" s="100"/>
      <c r="E26" s="100"/>
      <c r="F26" s="100"/>
      <c r="G26" s="100"/>
      <c r="H26" s="100">
        <v>1</v>
      </c>
      <c r="I26" s="100"/>
      <c r="J26" s="100">
        <v>1</v>
      </c>
    </row>
    <row r="27" spans="1:10" x14ac:dyDescent="0.25">
      <c r="A27" s="108" t="s">
        <v>321</v>
      </c>
      <c r="B27" s="108" t="s">
        <v>322</v>
      </c>
      <c r="C27" s="108"/>
      <c r="D27" s="100"/>
      <c r="E27" s="100">
        <v>1</v>
      </c>
      <c r="F27" s="100"/>
      <c r="G27" s="100"/>
      <c r="H27" s="100"/>
      <c r="I27" s="100"/>
      <c r="J27" s="100">
        <v>1</v>
      </c>
    </row>
    <row r="28" spans="1:10" x14ac:dyDescent="0.25">
      <c r="A28" s="108" t="s">
        <v>313</v>
      </c>
      <c r="B28" s="108" t="s">
        <v>261</v>
      </c>
      <c r="C28" s="108"/>
      <c r="D28" s="100"/>
      <c r="E28" s="100"/>
      <c r="F28" s="100"/>
      <c r="G28" s="100"/>
      <c r="H28" s="100">
        <v>1</v>
      </c>
      <c r="I28" s="100"/>
      <c r="J28" s="100">
        <v>1</v>
      </c>
    </row>
    <row r="29" spans="1:10" x14ac:dyDescent="0.25">
      <c r="A29" s="108" t="s">
        <v>305</v>
      </c>
      <c r="B29" s="108" t="s">
        <v>306</v>
      </c>
      <c r="C29" s="108"/>
      <c r="D29" s="100"/>
      <c r="E29" s="100"/>
      <c r="F29" s="100"/>
      <c r="G29" s="100"/>
      <c r="H29" s="100">
        <v>1</v>
      </c>
      <c r="I29" s="100"/>
      <c r="J29" s="100">
        <v>1</v>
      </c>
    </row>
    <row r="30" spans="1:10" x14ac:dyDescent="0.25">
      <c r="A30" s="108" t="s">
        <v>238</v>
      </c>
      <c r="B30" s="108" t="s">
        <v>201</v>
      </c>
      <c r="C30" s="108"/>
      <c r="D30" s="100"/>
      <c r="E30" s="100"/>
      <c r="F30" s="100"/>
      <c r="G30" s="100"/>
      <c r="H30" s="100">
        <v>1</v>
      </c>
      <c r="I30" s="100"/>
      <c r="J30" s="100">
        <v>1</v>
      </c>
    </row>
    <row r="31" spans="1:10" x14ac:dyDescent="0.25">
      <c r="A31" s="108" t="s">
        <v>268</v>
      </c>
      <c r="B31" s="108" t="s">
        <v>269</v>
      </c>
      <c r="C31" s="108"/>
      <c r="D31" s="100"/>
      <c r="E31" s="100"/>
      <c r="F31" s="100"/>
      <c r="G31" s="100">
        <v>1</v>
      </c>
      <c r="H31" s="100"/>
      <c r="I31" s="100"/>
      <c r="J31" s="100">
        <v>1</v>
      </c>
    </row>
    <row r="32" spans="1:10" x14ac:dyDescent="0.25">
      <c r="A32" s="108" t="s">
        <v>228</v>
      </c>
      <c r="B32" s="108" t="s">
        <v>229</v>
      </c>
      <c r="C32" s="108"/>
      <c r="D32" s="100"/>
      <c r="E32" s="100"/>
      <c r="F32" s="100"/>
      <c r="G32" s="100"/>
      <c r="H32" s="100">
        <v>1</v>
      </c>
      <c r="I32" s="100"/>
      <c r="J32" s="100">
        <v>1</v>
      </c>
    </row>
    <row r="33" spans="1:10" x14ac:dyDescent="0.25">
      <c r="A33" s="108" t="s">
        <v>250</v>
      </c>
      <c r="B33" s="108" t="s">
        <v>251</v>
      </c>
      <c r="C33" s="108"/>
      <c r="D33" s="100"/>
      <c r="E33" s="100"/>
      <c r="F33" s="100"/>
      <c r="G33" s="100"/>
      <c r="H33" s="100">
        <v>1</v>
      </c>
      <c r="I33" s="100"/>
      <c r="J33" s="100">
        <v>1</v>
      </c>
    </row>
    <row r="34" spans="1:10" x14ac:dyDescent="0.25">
      <c r="A34" s="108" t="s">
        <v>252</v>
      </c>
      <c r="B34" s="108" t="s">
        <v>253</v>
      </c>
      <c r="C34" s="108"/>
      <c r="D34" s="100"/>
      <c r="E34" s="100"/>
      <c r="F34" s="100"/>
      <c r="G34" s="100"/>
      <c r="H34" s="100">
        <v>1</v>
      </c>
      <c r="I34" s="100"/>
      <c r="J34" s="100"/>
    </row>
    <row r="35" spans="1:10" x14ac:dyDescent="0.25">
      <c r="A35" s="108" t="s">
        <v>248</v>
      </c>
      <c r="B35" s="108" t="s">
        <v>249</v>
      </c>
      <c r="C35" s="108"/>
      <c r="D35" s="100"/>
      <c r="E35" s="100"/>
      <c r="F35" s="100"/>
      <c r="G35" s="100">
        <v>1</v>
      </c>
      <c r="H35" s="100"/>
      <c r="I35" s="100"/>
      <c r="J35" s="100">
        <v>1</v>
      </c>
    </row>
    <row r="36" spans="1:10" x14ac:dyDescent="0.25">
      <c r="A36" s="108" t="s">
        <v>232</v>
      </c>
      <c r="B36" s="108" t="s">
        <v>233</v>
      </c>
      <c r="C36" s="108"/>
      <c r="D36" s="100"/>
      <c r="E36" s="100"/>
      <c r="F36" s="100"/>
      <c r="G36" s="100"/>
      <c r="H36" s="100">
        <v>1</v>
      </c>
      <c r="I36" s="100"/>
      <c r="J36" s="100">
        <v>1</v>
      </c>
    </row>
    <row r="37" spans="1:10" x14ac:dyDescent="0.25">
      <c r="A37" s="108" t="s">
        <v>230</v>
      </c>
      <c r="B37" s="108" t="s">
        <v>231</v>
      </c>
      <c r="C37" s="108"/>
      <c r="D37" s="100"/>
      <c r="E37" s="100"/>
      <c r="F37" s="100"/>
      <c r="G37" s="100"/>
      <c r="H37" s="100">
        <v>1</v>
      </c>
      <c r="I37" s="100"/>
      <c r="J37" s="100">
        <v>1</v>
      </c>
    </row>
    <row r="38" spans="1:10" x14ac:dyDescent="0.25">
      <c r="A38" s="108" t="s">
        <v>259</v>
      </c>
      <c r="B38" s="108" t="s">
        <v>260</v>
      </c>
      <c r="C38" s="108"/>
      <c r="D38" s="100"/>
      <c r="E38" s="100"/>
      <c r="F38" s="100"/>
      <c r="G38" s="100">
        <v>1</v>
      </c>
      <c r="H38" s="100"/>
      <c r="I38" s="100"/>
      <c r="J38" s="100">
        <v>1</v>
      </c>
    </row>
    <row r="39" spans="1:10" x14ac:dyDescent="0.25">
      <c r="A39" s="108" t="s">
        <v>264</v>
      </c>
      <c r="B39" s="108" t="s">
        <v>265</v>
      </c>
      <c r="C39" s="108"/>
      <c r="D39" s="100"/>
      <c r="E39" s="100"/>
      <c r="F39" s="100"/>
      <c r="G39" s="100">
        <v>1</v>
      </c>
      <c r="H39" s="100"/>
      <c r="I39" s="100"/>
      <c r="J39" s="100">
        <v>1</v>
      </c>
    </row>
    <row r="40" spans="1:10" x14ac:dyDescent="0.25">
      <c r="A40" s="108" t="s">
        <v>320</v>
      </c>
      <c r="B40" s="108" t="s">
        <v>229</v>
      </c>
      <c r="C40" s="108"/>
      <c r="D40" s="100">
        <v>1</v>
      </c>
      <c r="E40" s="100"/>
      <c r="F40" s="100"/>
      <c r="G40" s="100"/>
      <c r="H40" s="100"/>
      <c r="I40" s="100"/>
      <c r="J40" s="100">
        <v>1</v>
      </c>
    </row>
    <row r="41" spans="1:10" x14ac:dyDescent="0.25">
      <c r="A41" s="108" t="s">
        <v>304</v>
      </c>
      <c r="B41" s="108" t="s">
        <v>265</v>
      </c>
      <c r="C41" s="108"/>
      <c r="D41" s="100"/>
      <c r="E41" s="100"/>
      <c r="F41" s="100"/>
      <c r="G41" s="100"/>
      <c r="H41" s="100">
        <v>1</v>
      </c>
      <c r="I41" s="100"/>
      <c r="J41" s="100">
        <v>1</v>
      </c>
    </row>
    <row r="42" spans="1:10" x14ac:dyDescent="0.25">
      <c r="A42" s="108" t="s">
        <v>307</v>
      </c>
      <c r="B42" s="108" t="s">
        <v>308</v>
      </c>
      <c r="C42" s="108"/>
      <c r="D42" s="100"/>
      <c r="E42" s="100"/>
      <c r="F42" s="100"/>
      <c r="G42" s="100"/>
      <c r="H42" s="100">
        <v>1</v>
      </c>
      <c r="I42" s="100"/>
      <c r="J42" s="100">
        <v>1</v>
      </c>
    </row>
    <row r="43" spans="1:10" x14ac:dyDescent="0.25">
      <c r="A43" s="108" t="s">
        <v>314</v>
      </c>
      <c r="B43" s="108" t="s">
        <v>315</v>
      </c>
      <c r="C43" s="108"/>
      <c r="D43" s="100"/>
      <c r="E43" s="100"/>
      <c r="F43" s="100"/>
      <c r="G43" s="100">
        <v>1</v>
      </c>
      <c r="H43" s="100"/>
      <c r="I43" s="100"/>
      <c r="J43" s="100">
        <v>1</v>
      </c>
    </row>
    <row r="44" spans="1:10" x14ac:dyDescent="0.25">
      <c r="A44" s="108" t="s">
        <v>235</v>
      </c>
      <c r="B44" s="108" t="s">
        <v>234</v>
      </c>
      <c r="C44" s="108"/>
      <c r="D44" s="100"/>
      <c r="E44" s="100"/>
      <c r="F44" s="100"/>
      <c r="G44" s="100"/>
      <c r="H44" s="100">
        <v>1</v>
      </c>
      <c r="I44" s="100"/>
      <c r="J44" s="100">
        <v>1</v>
      </c>
    </row>
    <row r="45" spans="1:10" x14ac:dyDescent="0.25">
      <c r="A45" s="108" t="s">
        <v>236</v>
      </c>
      <c r="B45" s="108" t="s">
        <v>237</v>
      </c>
      <c r="C45" s="108"/>
      <c r="D45" s="100"/>
      <c r="E45" s="100"/>
      <c r="F45" s="100"/>
      <c r="G45" s="100"/>
      <c r="H45" s="100">
        <v>1</v>
      </c>
      <c r="I45" s="100"/>
      <c r="J45" s="100">
        <v>1</v>
      </c>
    </row>
    <row r="46" spans="1:10" x14ac:dyDescent="0.25">
      <c r="A46" s="108" t="s">
        <v>331</v>
      </c>
      <c r="B46" s="108" t="s">
        <v>332</v>
      </c>
      <c r="C46" s="108"/>
      <c r="D46" s="100"/>
      <c r="E46" s="100"/>
      <c r="F46" s="100">
        <v>1</v>
      </c>
      <c r="G46" s="100"/>
      <c r="H46" s="100"/>
      <c r="I46" s="100"/>
      <c r="J46" s="100">
        <v>1</v>
      </c>
    </row>
    <row r="47" spans="1:10" x14ac:dyDescent="0.25">
      <c r="A47" s="108" t="s">
        <v>328</v>
      </c>
      <c r="B47" s="108" t="s">
        <v>329</v>
      </c>
      <c r="C47" s="108"/>
      <c r="D47" s="100"/>
      <c r="E47" s="100"/>
      <c r="F47" s="100">
        <v>1</v>
      </c>
      <c r="G47" s="100"/>
      <c r="H47" s="100"/>
      <c r="I47" s="100"/>
      <c r="J47" s="100">
        <v>1</v>
      </c>
    </row>
    <row r="48" spans="1:10" x14ac:dyDescent="0.25">
      <c r="A48" s="108" t="s">
        <v>330</v>
      </c>
      <c r="B48" s="108" t="s">
        <v>260</v>
      </c>
      <c r="C48" s="108"/>
      <c r="D48" s="100"/>
      <c r="E48" s="100"/>
      <c r="F48" s="100">
        <v>1</v>
      </c>
      <c r="G48" s="100"/>
      <c r="H48" s="100"/>
      <c r="I48" s="100"/>
      <c r="J48" s="100">
        <v>1</v>
      </c>
    </row>
    <row r="49" spans="1:10" x14ac:dyDescent="0.25">
      <c r="A49" s="108" t="s">
        <v>244</v>
      </c>
      <c r="B49" s="108" t="s">
        <v>245</v>
      </c>
      <c r="C49" s="108"/>
      <c r="D49" s="100"/>
      <c r="E49" s="100"/>
      <c r="F49" s="100"/>
      <c r="G49" s="100"/>
      <c r="H49" s="100">
        <v>1</v>
      </c>
      <c r="I49" s="100"/>
      <c r="J49" s="100">
        <v>1</v>
      </c>
    </row>
    <row r="50" spans="1:10" x14ac:dyDescent="0.25">
      <c r="A50" s="108"/>
      <c r="B50" s="108"/>
      <c r="C50" s="108"/>
      <c r="D50" s="100"/>
      <c r="E50" s="100"/>
      <c r="F50" s="100"/>
      <c r="G50" s="100"/>
      <c r="H50" s="100"/>
      <c r="I50" s="100"/>
      <c r="J50" s="100"/>
    </row>
    <row r="51" spans="1:10" x14ac:dyDescent="0.25">
      <c r="A51" s="108"/>
      <c r="B51" s="108"/>
      <c r="C51" s="108"/>
      <c r="D51" s="100"/>
      <c r="E51" s="100"/>
      <c r="F51" s="100"/>
      <c r="G51" s="100"/>
      <c r="H51" s="100"/>
      <c r="I51" s="100"/>
      <c r="J51" s="100"/>
    </row>
    <row r="52" spans="1:10" x14ac:dyDescent="0.25">
      <c r="A52" s="108"/>
      <c r="B52" s="108"/>
      <c r="C52" s="108"/>
      <c r="D52" s="100"/>
      <c r="E52" s="100"/>
      <c r="F52" s="100"/>
      <c r="G52" s="100"/>
      <c r="H52" s="100"/>
      <c r="I52" s="100"/>
      <c r="J52" s="100"/>
    </row>
    <row r="53" spans="1:10" x14ac:dyDescent="0.25">
      <c r="A53" s="108"/>
      <c r="B53" s="108"/>
      <c r="C53" s="108"/>
      <c r="D53" s="100"/>
      <c r="E53" s="100"/>
      <c r="F53" s="100"/>
      <c r="G53" s="100"/>
      <c r="H53" s="100"/>
      <c r="I53" s="100"/>
      <c r="J53" s="100"/>
    </row>
    <row r="54" spans="1:10" x14ac:dyDescent="0.25">
      <c r="A54" s="108"/>
      <c r="B54" s="108"/>
      <c r="C54" s="108"/>
      <c r="D54" s="100"/>
      <c r="E54" s="100"/>
      <c r="F54" s="100"/>
      <c r="G54" s="100"/>
      <c r="H54" s="100"/>
      <c r="I54" s="100"/>
      <c r="J54" s="100"/>
    </row>
    <row r="55" spans="1:10" x14ac:dyDescent="0.25">
      <c r="A55" s="108"/>
      <c r="B55" s="108"/>
      <c r="C55" s="108"/>
      <c r="D55" s="100"/>
      <c r="E55" s="100"/>
      <c r="F55" s="100"/>
      <c r="G55" s="100"/>
      <c r="H55" s="100"/>
      <c r="I55" s="100"/>
      <c r="J55" s="100"/>
    </row>
    <row r="56" spans="1:10" x14ac:dyDescent="0.25">
      <c r="A56" s="108"/>
      <c r="B56" s="108"/>
      <c r="C56" s="108"/>
      <c r="D56" s="100"/>
      <c r="E56" s="100"/>
      <c r="F56" s="100"/>
      <c r="G56" s="100"/>
      <c r="H56" s="100"/>
      <c r="I56" s="100"/>
      <c r="J56" s="100"/>
    </row>
    <row r="57" spans="1:10" x14ac:dyDescent="0.25">
      <c r="A57" s="108"/>
      <c r="B57" s="108"/>
      <c r="C57" s="108"/>
      <c r="D57" s="100"/>
      <c r="E57" s="100"/>
      <c r="F57" s="100"/>
      <c r="G57" s="100"/>
      <c r="H57" s="100"/>
      <c r="I57" s="100"/>
      <c r="J57" s="100"/>
    </row>
    <row r="58" spans="1:10" x14ac:dyDescent="0.25">
      <c r="A58" s="108"/>
      <c r="B58" s="108"/>
      <c r="C58" s="108"/>
      <c r="D58" s="100"/>
      <c r="E58" s="100"/>
      <c r="F58" s="100"/>
      <c r="G58" s="100"/>
      <c r="H58" s="100"/>
      <c r="I58" s="100"/>
      <c r="J58" s="100"/>
    </row>
    <row r="59" spans="1:10" x14ac:dyDescent="0.25">
      <c r="A59" s="108"/>
      <c r="B59" s="108"/>
      <c r="C59" s="108"/>
      <c r="D59" s="100"/>
      <c r="E59" s="100"/>
      <c r="F59" s="100"/>
      <c r="G59" s="100"/>
      <c r="H59" s="100"/>
      <c r="I59" s="100"/>
      <c r="J59" s="100"/>
    </row>
    <row r="60" spans="1:10" x14ac:dyDescent="0.25">
      <c r="A60" s="108"/>
      <c r="B60" s="108"/>
      <c r="C60" s="108"/>
      <c r="D60" s="100"/>
      <c r="E60" s="100"/>
      <c r="F60" s="100"/>
      <c r="G60" s="100"/>
      <c r="H60" s="100"/>
      <c r="I60" s="100"/>
      <c r="J60" s="100"/>
    </row>
    <row r="61" spans="1:10" x14ac:dyDescent="0.25">
      <c r="A61" s="108"/>
      <c r="B61" s="108"/>
      <c r="C61" s="108"/>
      <c r="D61" s="100"/>
      <c r="E61" s="100"/>
      <c r="F61" s="100"/>
      <c r="G61" s="100"/>
      <c r="H61" s="100"/>
      <c r="I61" s="100"/>
      <c r="J61" s="100"/>
    </row>
    <row r="62" spans="1:10" x14ac:dyDescent="0.25">
      <c r="A62" s="108"/>
      <c r="B62" s="108"/>
      <c r="C62" s="108"/>
      <c r="D62" s="100"/>
      <c r="E62" s="100"/>
      <c r="F62" s="100"/>
      <c r="G62" s="100"/>
      <c r="H62" s="100"/>
      <c r="I62" s="100"/>
      <c r="J62" s="100"/>
    </row>
    <row r="63" spans="1:10" x14ac:dyDescent="0.25">
      <c r="A63" s="108"/>
      <c r="B63" s="108"/>
      <c r="C63" s="108"/>
      <c r="D63" s="100"/>
      <c r="E63" s="100"/>
      <c r="F63" s="100"/>
      <c r="G63" s="100"/>
      <c r="H63" s="100"/>
      <c r="I63" s="100"/>
      <c r="J63" s="100"/>
    </row>
    <row r="64" spans="1:10" x14ac:dyDescent="0.25">
      <c r="A64" s="108"/>
      <c r="B64" s="108"/>
      <c r="C64" s="108"/>
      <c r="D64" s="100"/>
      <c r="E64" s="100"/>
      <c r="F64" s="100"/>
      <c r="G64" s="100"/>
      <c r="H64" s="100"/>
      <c r="I64" s="100"/>
      <c r="J64" s="100"/>
    </row>
    <row r="65" spans="1:10" x14ac:dyDescent="0.25">
      <c r="A65" s="108"/>
      <c r="B65" s="108"/>
      <c r="C65" s="108"/>
      <c r="D65" s="100"/>
      <c r="E65" s="100"/>
      <c r="F65" s="100"/>
      <c r="G65" s="100"/>
      <c r="H65" s="100"/>
      <c r="I65" s="100"/>
      <c r="J65" s="100"/>
    </row>
    <row r="66" spans="1:10" x14ac:dyDescent="0.25">
      <c r="A66" s="108"/>
      <c r="B66" s="108"/>
      <c r="C66" s="108"/>
      <c r="D66" s="100"/>
      <c r="E66" s="100"/>
      <c r="F66" s="100"/>
      <c r="G66" s="100"/>
      <c r="H66" s="100"/>
      <c r="I66" s="100"/>
      <c r="J66" s="100"/>
    </row>
    <row r="67" spans="1:10" x14ac:dyDescent="0.25">
      <c r="A67" s="108"/>
      <c r="B67" s="108"/>
      <c r="C67" s="108"/>
      <c r="D67" s="100"/>
      <c r="E67" s="100"/>
      <c r="F67" s="100"/>
      <c r="G67" s="100"/>
      <c r="H67" s="100"/>
      <c r="I67" s="100"/>
      <c r="J67" s="100"/>
    </row>
    <row r="68" spans="1:10" x14ac:dyDescent="0.25">
      <c r="A68" s="108"/>
      <c r="B68" s="108"/>
      <c r="C68" s="108"/>
      <c r="D68" s="100"/>
      <c r="E68" s="100"/>
      <c r="F68" s="100"/>
      <c r="G68" s="100"/>
      <c r="H68" s="100"/>
      <c r="I68" s="100"/>
      <c r="J68" s="100"/>
    </row>
    <row r="69" spans="1:10" x14ac:dyDescent="0.25">
      <c r="A69" s="108"/>
      <c r="B69" s="108"/>
      <c r="C69" s="108"/>
      <c r="D69" s="100"/>
      <c r="E69" s="100"/>
      <c r="F69" s="100"/>
      <c r="G69" s="100"/>
      <c r="H69" s="100"/>
      <c r="I69" s="100"/>
      <c r="J69" s="100"/>
    </row>
    <row r="70" spans="1:10" x14ac:dyDescent="0.25">
      <c r="A70" s="108"/>
      <c r="B70" s="108"/>
      <c r="C70" s="108"/>
      <c r="D70" s="100"/>
      <c r="E70" s="100"/>
      <c r="F70" s="100"/>
      <c r="G70" s="100"/>
      <c r="H70" s="100"/>
      <c r="I70" s="100"/>
      <c r="J70" s="100"/>
    </row>
    <row r="71" spans="1:10" x14ac:dyDescent="0.25">
      <c r="A71" s="108"/>
      <c r="B71" s="108"/>
      <c r="C71" s="108"/>
      <c r="D71" s="100"/>
      <c r="E71" s="100"/>
      <c r="F71" s="100"/>
      <c r="G71" s="100"/>
      <c r="H71" s="100"/>
      <c r="I71" s="100"/>
      <c r="J71" s="100"/>
    </row>
    <row r="72" spans="1:10" x14ac:dyDescent="0.25">
      <c r="A72" s="108"/>
      <c r="B72" s="108"/>
      <c r="C72" s="108"/>
      <c r="D72" s="100"/>
      <c r="E72" s="100"/>
      <c r="F72" s="100"/>
      <c r="G72" s="100"/>
      <c r="H72" s="100"/>
      <c r="I72" s="100"/>
      <c r="J72" s="100"/>
    </row>
    <row r="73" spans="1:10" x14ac:dyDescent="0.25">
      <c r="A73" s="108"/>
      <c r="B73" s="108"/>
      <c r="C73" s="108"/>
      <c r="D73" s="100"/>
      <c r="E73" s="100"/>
      <c r="F73" s="100"/>
      <c r="G73" s="100"/>
      <c r="H73" s="100"/>
      <c r="I73" s="100"/>
      <c r="J73" s="100"/>
    </row>
    <row r="74" spans="1:10" x14ac:dyDescent="0.25">
      <c r="A74" s="108"/>
      <c r="B74" s="108"/>
      <c r="C74" s="108"/>
      <c r="D74" s="100"/>
      <c r="E74" s="100"/>
      <c r="F74" s="100"/>
      <c r="G74" s="100"/>
      <c r="H74" s="100"/>
      <c r="I74" s="100"/>
      <c r="J74" s="100"/>
    </row>
    <row r="75" spans="1:10" x14ac:dyDescent="0.25">
      <c r="A75" s="108"/>
      <c r="B75" s="108"/>
      <c r="C75" s="108"/>
      <c r="D75" s="100"/>
      <c r="E75" s="100"/>
      <c r="F75" s="100"/>
      <c r="G75" s="100"/>
      <c r="H75" s="100"/>
      <c r="I75" s="100"/>
      <c r="J75" s="100"/>
    </row>
    <row r="76" spans="1:10" x14ac:dyDescent="0.25">
      <c r="A76" s="108"/>
      <c r="B76" s="108"/>
      <c r="C76" s="108"/>
      <c r="D76" s="100"/>
      <c r="E76" s="100"/>
      <c r="F76" s="100"/>
      <c r="G76" s="100"/>
      <c r="H76" s="100"/>
      <c r="I76" s="100"/>
      <c r="J76" s="100"/>
    </row>
    <row r="77" spans="1:10" x14ac:dyDescent="0.25">
      <c r="A77" s="108"/>
      <c r="B77" s="108"/>
      <c r="C77" s="108"/>
      <c r="D77" s="100"/>
      <c r="E77" s="100"/>
      <c r="F77" s="100"/>
      <c r="G77" s="100"/>
      <c r="H77" s="100"/>
      <c r="I77" s="100"/>
      <c r="J77" s="100"/>
    </row>
    <row r="78" spans="1:10" x14ac:dyDescent="0.25">
      <c r="A78" s="108"/>
      <c r="B78" s="108"/>
      <c r="C78" s="108"/>
      <c r="D78" s="100"/>
      <c r="E78" s="100"/>
      <c r="F78" s="100"/>
      <c r="G78" s="100"/>
      <c r="H78" s="100"/>
      <c r="I78" s="100"/>
      <c r="J78" s="100"/>
    </row>
    <row r="79" spans="1:10" x14ac:dyDescent="0.25">
      <c r="A79" s="108"/>
      <c r="B79" s="108"/>
      <c r="C79" s="108"/>
      <c r="D79" s="100"/>
      <c r="E79" s="100"/>
      <c r="F79" s="100"/>
      <c r="G79" s="100"/>
      <c r="H79" s="100"/>
      <c r="I79" s="100"/>
      <c r="J79" s="100"/>
    </row>
    <row r="80" spans="1:10" x14ac:dyDescent="0.25">
      <c r="A80" s="108"/>
      <c r="B80" s="108"/>
      <c r="C80" s="108"/>
      <c r="D80" s="100"/>
      <c r="E80" s="100"/>
      <c r="F80" s="100"/>
      <c r="G80" s="100"/>
      <c r="H80" s="100"/>
      <c r="I80" s="100"/>
      <c r="J80" s="100"/>
    </row>
    <row r="81" spans="1:10" x14ac:dyDescent="0.25">
      <c r="A81" s="108"/>
      <c r="B81" s="108"/>
      <c r="C81" s="108"/>
      <c r="D81" s="100"/>
      <c r="E81" s="100"/>
      <c r="F81" s="100"/>
      <c r="G81" s="100"/>
      <c r="H81" s="100"/>
      <c r="I81" s="100"/>
      <c r="J81" s="100"/>
    </row>
    <row r="82" spans="1:10" x14ac:dyDescent="0.25">
      <c r="A82" s="108"/>
      <c r="B82" s="108"/>
      <c r="C82" s="108"/>
      <c r="D82" s="100"/>
      <c r="E82" s="100"/>
      <c r="F82" s="100"/>
      <c r="G82" s="100"/>
      <c r="H82" s="100"/>
      <c r="I82" s="100"/>
      <c r="J82" s="100"/>
    </row>
    <row r="83" spans="1:10" x14ac:dyDescent="0.25">
      <c r="A83" s="108"/>
      <c r="B83" s="108"/>
      <c r="C83" s="108"/>
      <c r="D83" s="100"/>
      <c r="E83" s="100"/>
      <c r="F83" s="100"/>
      <c r="G83" s="100"/>
      <c r="H83" s="100"/>
      <c r="I83" s="100"/>
      <c r="J83" s="100"/>
    </row>
    <row r="84" spans="1:10" x14ac:dyDescent="0.25">
      <c r="A84" s="108"/>
      <c r="B84" s="108"/>
      <c r="C84" s="108"/>
      <c r="D84" s="100"/>
      <c r="E84" s="100"/>
      <c r="F84" s="100"/>
      <c r="G84" s="100"/>
      <c r="H84" s="100"/>
      <c r="I84" s="100"/>
      <c r="J84" s="100"/>
    </row>
    <row r="85" spans="1:10" x14ac:dyDescent="0.25">
      <c r="A85" s="108"/>
      <c r="B85" s="108"/>
      <c r="C85" s="108"/>
      <c r="D85" s="100"/>
      <c r="E85" s="100"/>
      <c r="F85" s="100"/>
      <c r="G85" s="100"/>
      <c r="H85" s="100"/>
      <c r="I85" s="100"/>
      <c r="J85" s="100"/>
    </row>
    <row r="86" spans="1:10" x14ac:dyDescent="0.25">
      <c r="A86" s="108"/>
      <c r="B86" s="108"/>
      <c r="C86" s="108"/>
      <c r="D86" s="100"/>
      <c r="E86" s="100"/>
      <c r="F86" s="100"/>
      <c r="G86" s="100"/>
      <c r="H86" s="100"/>
      <c r="I86" s="100"/>
      <c r="J86" s="100"/>
    </row>
    <row r="87" spans="1:10" x14ac:dyDescent="0.25">
      <c r="A87" s="108"/>
      <c r="B87" s="108"/>
      <c r="C87" s="108"/>
      <c r="D87" s="100"/>
      <c r="E87" s="100"/>
      <c r="F87" s="100"/>
      <c r="G87" s="100"/>
      <c r="H87" s="100"/>
      <c r="I87" s="100"/>
      <c r="J87" s="100"/>
    </row>
    <row r="88" spans="1:10" x14ac:dyDescent="0.25">
      <c r="A88" s="108"/>
      <c r="B88" s="108"/>
      <c r="C88" s="108"/>
      <c r="D88" s="100"/>
      <c r="E88" s="100"/>
      <c r="F88" s="100"/>
      <c r="G88" s="100"/>
      <c r="H88" s="100"/>
      <c r="I88" s="100"/>
      <c r="J88" s="100"/>
    </row>
    <row r="89" spans="1:10" x14ac:dyDescent="0.25">
      <c r="A89" s="108"/>
      <c r="B89" s="108"/>
      <c r="C89" s="108"/>
      <c r="D89" s="100"/>
      <c r="E89" s="100"/>
      <c r="F89" s="100"/>
      <c r="G89" s="100"/>
      <c r="H89" s="100"/>
      <c r="I89" s="100"/>
      <c r="J89" s="100"/>
    </row>
    <row r="90" spans="1:10" x14ac:dyDescent="0.25">
      <c r="A90" s="108"/>
      <c r="B90" s="108"/>
      <c r="C90" s="108"/>
      <c r="D90" s="100"/>
      <c r="E90" s="100"/>
      <c r="F90" s="100"/>
      <c r="G90" s="100"/>
      <c r="H90" s="100"/>
      <c r="I90" s="100"/>
      <c r="J90" s="100"/>
    </row>
    <row r="91" spans="1:10" x14ac:dyDescent="0.25">
      <c r="A91" s="108"/>
      <c r="B91" s="108"/>
      <c r="C91" s="108"/>
      <c r="D91" s="100"/>
      <c r="E91" s="100"/>
      <c r="F91" s="100"/>
      <c r="G91" s="100"/>
      <c r="H91" s="100"/>
      <c r="I91" s="100"/>
      <c r="J91" s="100"/>
    </row>
    <row r="92" spans="1:10" x14ac:dyDescent="0.25">
      <c r="A92" s="108"/>
      <c r="B92" s="108"/>
      <c r="C92" s="108"/>
      <c r="D92" s="100"/>
      <c r="E92" s="100"/>
      <c r="F92" s="100"/>
      <c r="G92" s="100"/>
      <c r="H92" s="100"/>
      <c r="I92" s="100"/>
      <c r="J92" s="100"/>
    </row>
    <row r="93" spans="1:10" x14ac:dyDescent="0.25">
      <c r="A93" s="108"/>
      <c r="B93" s="108"/>
      <c r="C93" s="108"/>
      <c r="D93" s="100"/>
      <c r="E93" s="100"/>
      <c r="F93" s="100"/>
      <c r="G93" s="100"/>
      <c r="H93" s="100"/>
      <c r="I93" s="100"/>
      <c r="J93" s="100"/>
    </row>
    <row r="94" spans="1:10" x14ac:dyDescent="0.25">
      <c r="A94" s="108"/>
      <c r="B94" s="108"/>
      <c r="C94" s="108"/>
      <c r="D94" s="100"/>
      <c r="E94" s="100"/>
      <c r="F94" s="100"/>
      <c r="G94" s="100"/>
      <c r="H94" s="100"/>
      <c r="I94" s="100"/>
      <c r="J94" s="100"/>
    </row>
    <row r="95" spans="1:10" x14ac:dyDescent="0.25">
      <c r="A95" s="108"/>
      <c r="B95" s="108"/>
      <c r="C95" s="108"/>
      <c r="D95" s="100"/>
      <c r="E95" s="100"/>
      <c r="F95" s="100"/>
      <c r="G95" s="100"/>
      <c r="H95" s="100"/>
      <c r="I95" s="100"/>
      <c r="J95" s="100"/>
    </row>
    <row r="96" spans="1:10" x14ac:dyDescent="0.25">
      <c r="A96" s="108"/>
      <c r="B96" s="108"/>
      <c r="C96" s="108"/>
      <c r="D96" s="100"/>
      <c r="E96" s="100"/>
      <c r="F96" s="100"/>
      <c r="G96" s="100"/>
      <c r="H96" s="100"/>
      <c r="I96" s="100"/>
      <c r="J96" s="100"/>
    </row>
    <row r="97" spans="1:10" x14ac:dyDescent="0.25">
      <c r="A97" s="108"/>
      <c r="B97" s="108"/>
      <c r="C97" s="108"/>
      <c r="D97" s="100"/>
      <c r="E97" s="100"/>
      <c r="F97" s="100"/>
      <c r="G97" s="100"/>
      <c r="H97" s="100"/>
      <c r="I97" s="100"/>
      <c r="J97" s="100"/>
    </row>
    <row r="98" spans="1:10" x14ac:dyDescent="0.25">
      <c r="A98" s="108"/>
      <c r="B98" s="108"/>
      <c r="C98" s="108"/>
      <c r="D98" s="100"/>
      <c r="E98" s="100"/>
      <c r="F98" s="100"/>
      <c r="G98" s="100"/>
      <c r="H98" s="100"/>
      <c r="I98" s="100"/>
      <c r="J98" s="100"/>
    </row>
    <row r="99" spans="1:10" x14ac:dyDescent="0.25">
      <c r="A99" s="108"/>
      <c r="B99" s="108"/>
      <c r="C99" s="108"/>
      <c r="D99" s="100"/>
      <c r="E99" s="100"/>
      <c r="F99" s="100"/>
      <c r="G99" s="100"/>
      <c r="H99" s="100"/>
      <c r="I99" s="100"/>
      <c r="J99" s="100"/>
    </row>
    <row r="100" spans="1:10" x14ac:dyDescent="0.25">
      <c r="A100" s="108"/>
      <c r="B100" s="108"/>
      <c r="C100" s="108"/>
      <c r="D100" s="100"/>
      <c r="E100" s="100"/>
      <c r="F100" s="100"/>
      <c r="G100" s="100"/>
      <c r="H100" s="100"/>
      <c r="I100" s="100"/>
      <c r="J100" s="100"/>
    </row>
    <row r="101" spans="1:10" x14ac:dyDescent="0.25">
      <c r="A101" s="108"/>
      <c r="B101" s="108"/>
      <c r="C101" s="108"/>
      <c r="D101" s="100"/>
      <c r="E101" s="100"/>
      <c r="F101" s="100"/>
      <c r="G101" s="100"/>
      <c r="H101" s="100"/>
      <c r="I101" s="100"/>
      <c r="J101" s="100"/>
    </row>
    <row r="102" spans="1:10" x14ac:dyDescent="0.25">
      <c r="A102" s="108"/>
      <c r="B102" s="108"/>
      <c r="C102" s="108"/>
      <c r="D102" s="100"/>
      <c r="E102" s="100"/>
      <c r="F102" s="100"/>
      <c r="G102" s="100"/>
      <c r="H102" s="100"/>
      <c r="I102" s="100"/>
      <c r="J102" s="100"/>
    </row>
    <row r="103" spans="1:10" x14ac:dyDescent="0.25">
      <c r="A103" s="108"/>
      <c r="B103" s="108"/>
      <c r="C103" s="108"/>
      <c r="D103" s="100"/>
      <c r="E103" s="100"/>
      <c r="F103" s="100"/>
      <c r="G103" s="100"/>
      <c r="H103" s="100"/>
      <c r="I103" s="100"/>
      <c r="J103" s="100"/>
    </row>
    <row r="104" spans="1:10" x14ac:dyDescent="0.25">
      <c r="A104" s="108"/>
      <c r="B104" s="108"/>
      <c r="C104" s="108"/>
      <c r="D104" s="100"/>
      <c r="E104" s="100"/>
      <c r="F104" s="100"/>
      <c r="G104" s="100"/>
      <c r="H104" s="100"/>
      <c r="I104" s="100"/>
      <c r="J104" s="100"/>
    </row>
    <row r="105" spans="1:10" x14ac:dyDescent="0.25">
      <c r="A105" s="108"/>
      <c r="B105" s="108"/>
      <c r="C105" s="108"/>
      <c r="D105" s="100"/>
      <c r="E105" s="100"/>
      <c r="F105" s="100"/>
      <c r="G105" s="100"/>
      <c r="H105" s="100"/>
      <c r="I105" s="100"/>
      <c r="J105" s="100"/>
    </row>
    <row r="106" spans="1:10" x14ac:dyDescent="0.25">
      <c r="A106" s="108"/>
      <c r="B106" s="108"/>
      <c r="C106" s="108"/>
      <c r="D106" s="100"/>
      <c r="E106" s="100"/>
      <c r="F106" s="100"/>
      <c r="G106" s="100"/>
      <c r="H106" s="100"/>
      <c r="I106" s="100"/>
      <c r="J106" s="100"/>
    </row>
    <row r="107" spans="1:10" x14ac:dyDescent="0.25">
      <c r="A107" s="108"/>
      <c r="B107" s="108"/>
      <c r="C107" s="108"/>
      <c r="D107" s="100"/>
      <c r="E107" s="100"/>
      <c r="F107" s="100"/>
      <c r="G107" s="100"/>
      <c r="H107" s="100"/>
      <c r="I107" s="100"/>
      <c r="J107" s="100"/>
    </row>
    <row r="108" spans="1:10" x14ac:dyDescent="0.25">
      <c r="A108" s="108"/>
      <c r="B108" s="108"/>
      <c r="C108" s="108"/>
      <c r="D108" s="100"/>
      <c r="E108" s="100"/>
      <c r="F108" s="100"/>
      <c r="G108" s="100"/>
      <c r="H108" s="100"/>
      <c r="I108" s="100"/>
      <c r="J108" s="100"/>
    </row>
    <row r="109" spans="1:10" x14ac:dyDescent="0.25">
      <c r="A109" s="108"/>
      <c r="B109" s="108"/>
      <c r="C109" s="108"/>
      <c r="D109" s="100"/>
      <c r="E109" s="100"/>
      <c r="F109" s="100"/>
      <c r="G109" s="100"/>
      <c r="H109" s="100"/>
      <c r="I109" s="100"/>
      <c r="J109" s="100"/>
    </row>
    <row r="110" spans="1:10" x14ac:dyDescent="0.25">
      <c r="A110" s="108"/>
      <c r="B110" s="108"/>
      <c r="C110" s="108"/>
      <c r="D110" s="100"/>
      <c r="E110" s="100"/>
      <c r="F110" s="100"/>
      <c r="G110" s="100"/>
      <c r="H110" s="100"/>
      <c r="I110" s="100"/>
      <c r="J110" s="100"/>
    </row>
    <row r="111" spans="1:10" x14ac:dyDescent="0.25">
      <c r="A111" s="108"/>
      <c r="B111" s="108"/>
      <c r="C111" s="108"/>
      <c r="D111" s="100"/>
      <c r="E111" s="100"/>
      <c r="F111" s="100"/>
      <c r="G111" s="100"/>
      <c r="H111" s="100"/>
      <c r="I111" s="100"/>
      <c r="J111" s="100"/>
    </row>
    <row r="112" spans="1:10" x14ac:dyDescent="0.25">
      <c r="A112" s="108"/>
      <c r="B112" s="108"/>
      <c r="C112" s="108"/>
      <c r="D112" s="100"/>
      <c r="E112" s="100"/>
      <c r="F112" s="100"/>
      <c r="G112" s="100"/>
      <c r="H112" s="100"/>
      <c r="I112" s="100"/>
      <c r="J112" s="100"/>
    </row>
    <row r="113" spans="1:10" x14ac:dyDescent="0.25">
      <c r="A113" s="108"/>
      <c r="B113" s="108"/>
      <c r="C113" s="108"/>
      <c r="D113" s="100"/>
      <c r="E113" s="100"/>
      <c r="F113" s="100"/>
      <c r="G113" s="100"/>
      <c r="H113" s="100"/>
      <c r="I113" s="100"/>
      <c r="J113" s="100"/>
    </row>
    <row r="114" spans="1:10" x14ac:dyDescent="0.25">
      <c r="A114" s="108"/>
      <c r="B114" s="108"/>
      <c r="C114" s="108"/>
      <c r="D114" s="100"/>
      <c r="E114" s="100"/>
      <c r="F114" s="100"/>
      <c r="G114" s="100"/>
      <c r="H114" s="100"/>
      <c r="I114" s="100"/>
      <c r="J114" s="100"/>
    </row>
    <row r="115" spans="1:10" x14ac:dyDescent="0.25">
      <c r="A115" s="108"/>
      <c r="B115" s="108"/>
      <c r="C115" s="108"/>
      <c r="D115" s="100"/>
      <c r="E115" s="100"/>
      <c r="F115" s="100"/>
      <c r="G115" s="100"/>
      <c r="H115" s="100"/>
      <c r="I115" s="100"/>
      <c r="J115" s="100"/>
    </row>
    <row r="116" spans="1:10" x14ac:dyDescent="0.25">
      <c r="A116" s="108"/>
      <c r="B116" s="108"/>
      <c r="C116" s="108"/>
      <c r="D116" s="100"/>
      <c r="E116" s="100"/>
      <c r="F116" s="100"/>
      <c r="G116" s="100"/>
      <c r="H116" s="100"/>
      <c r="I116" s="100"/>
      <c r="J116" s="100"/>
    </row>
    <row r="117" spans="1:10" x14ac:dyDescent="0.25">
      <c r="A117" s="108"/>
      <c r="B117" s="108"/>
      <c r="C117" s="108"/>
      <c r="D117" s="100"/>
      <c r="E117" s="100"/>
      <c r="F117" s="100"/>
      <c r="G117" s="100"/>
      <c r="H117" s="100"/>
      <c r="I117" s="100"/>
      <c r="J117" s="100"/>
    </row>
    <row r="118" spans="1:10" x14ac:dyDescent="0.25">
      <c r="A118" s="108"/>
      <c r="B118" s="108"/>
      <c r="C118" s="108"/>
      <c r="D118" s="100"/>
      <c r="E118" s="100"/>
      <c r="F118" s="100"/>
      <c r="G118" s="100"/>
      <c r="H118" s="100"/>
      <c r="I118" s="100"/>
      <c r="J118" s="100"/>
    </row>
    <row r="119" spans="1:10" x14ac:dyDescent="0.25">
      <c r="A119" s="108"/>
      <c r="B119" s="108"/>
      <c r="C119" s="108"/>
      <c r="D119" s="100"/>
      <c r="E119" s="100"/>
      <c r="F119" s="100"/>
      <c r="G119" s="100"/>
      <c r="H119" s="100"/>
      <c r="I119" s="100"/>
      <c r="J119" s="100"/>
    </row>
    <row r="120" spans="1:10" x14ac:dyDescent="0.25">
      <c r="A120" s="108"/>
      <c r="B120" s="108"/>
      <c r="C120" s="108"/>
      <c r="D120" s="100"/>
      <c r="E120" s="100"/>
      <c r="F120" s="100"/>
      <c r="G120" s="100"/>
      <c r="H120" s="100"/>
      <c r="I120" s="100"/>
      <c r="J120" s="100"/>
    </row>
    <row r="121" spans="1:10" x14ac:dyDescent="0.25">
      <c r="A121" s="108"/>
      <c r="B121" s="108"/>
      <c r="C121" s="108"/>
      <c r="D121" s="100"/>
      <c r="E121" s="100"/>
      <c r="F121" s="100"/>
      <c r="G121" s="100"/>
      <c r="H121" s="100"/>
      <c r="I121" s="100"/>
      <c r="J121" s="100"/>
    </row>
    <row r="122" spans="1:10" x14ac:dyDescent="0.25">
      <c r="A122" s="108"/>
      <c r="B122" s="108"/>
      <c r="C122" s="108"/>
      <c r="D122" s="100"/>
      <c r="E122" s="100"/>
      <c r="F122" s="100"/>
      <c r="G122" s="100"/>
      <c r="H122" s="100"/>
      <c r="I122" s="100"/>
      <c r="J122" s="100"/>
    </row>
    <row r="123" spans="1:10" x14ac:dyDescent="0.25">
      <c r="A123" s="108"/>
      <c r="B123" s="108"/>
      <c r="C123" s="108"/>
      <c r="D123" s="100"/>
      <c r="E123" s="100"/>
      <c r="F123" s="100"/>
      <c r="G123" s="100"/>
      <c r="H123" s="100"/>
      <c r="I123" s="100"/>
      <c r="J123" s="100"/>
    </row>
    <row r="124" spans="1:10" x14ac:dyDescent="0.25">
      <c r="A124" s="108"/>
      <c r="B124" s="108"/>
      <c r="C124" s="108"/>
      <c r="D124" s="100"/>
      <c r="E124" s="100"/>
      <c r="F124" s="100"/>
      <c r="G124" s="100"/>
      <c r="H124" s="100"/>
      <c r="I124" s="100"/>
      <c r="J124" s="100"/>
    </row>
    <row r="125" spans="1:10" x14ac:dyDescent="0.25">
      <c r="A125" s="108"/>
      <c r="B125" s="108"/>
      <c r="C125" s="108"/>
      <c r="D125" s="100"/>
      <c r="E125" s="100"/>
      <c r="F125" s="100"/>
      <c r="G125" s="100"/>
      <c r="H125" s="100"/>
      <c r="I125" s="100"/>
      <c r="J125" s="100"/>
    </row>
    <row r="126" spans="1:10" x14ac:dyDescent="0.25">
      <c r="A126" s="108"/>
      <c r="B126" s="108"/>
      <c r="C126" s="108"/>
      <c r="D126" s="100"/>
      <c r="E126" s="100"/>
      <c r="F126" s="100"/>
      <c r="G126" s="100"/>
      <c r="H126" s="100"/>
      <c r="I126" s="100"/>
      <c r="J126" s="100"/>
    </row>
    <row r="127" spans="1:10" x14ac:dyDescent="0.25">
      <c r="A127" s="108"/>
      <c r="B127" s="108"/>
      <c r="C127" s="108"/>
      <c r="D127" s="100"/>
      <c r="E127" s="100"/>
      <c r="F127" s="100"/>
      <c r="G127" s="100"/>
      <c r="H127" s="100"/>
      <c r="I127" s="100"/>
      <c r="J127" s="100"/>
    </row>
    <row r="128" spans="1:10" x14ac:dyDescent="0.25">
      <c r="A128" s="108"/>
      <c r="B128" s="108"/>
      <c r="C128" s="108"/>
      <c r="D128" s="100"/>
      <c r="E128" s="100"/>
      <c r="F128" s="100"/>
      <c r="G128" s="100"/>
      <c r="H128" s="100"/>
      <c r="I128" s="100"/>
      <c r="J128" s="100"/>
    </row>
    <row r="129" spans="1:10" x14ac:dyDescent="0.25">
      <c r="A129" s="108"/>
      <c r="B129" s="108"/>
      <c r="C129" s="108"/>
      <c r="D129" s="100"/>
      <c r="E129" s="100"/>
      <c r="F129" s="100"/>
      <c r="G129" s="100"/>
      <c r="H129" s="100"/>
      <c r="I129" s="100"/>
      <c r="J129" s="100"/>
    </row>
    <row r="130" spans="1:10" x14ac:dyDescent="0.25">
      <c r="A130" s="108"/>
      <c r="B130" s="108"/>
      <c r="C130" s="108"/>
      <c r="D130" s="100"/>
      <c r="E130" s="100"/>
      <c r="F130" s="100"/>
      <c r="G130" s="100"/>
      <c r="H130" s="100"/>
      <c r="I130" s="100"/>
      <c r="J130" s="100"/>
    </row>
    <row r="131" spans="1:10" x14ac:dyDescent="0.25">
      <c r="A131" s="108"/>
      <c r="B131" s="108"/>
      <c r="C131" s="108"/>
      <c r="D131" s="100"/>
      <c r="E131" s="100"/>
      <c r="F131" s="100"/>
      <c r="G131" s="100"/>
      <c r="H131" s="100"/>
      <c r="I131" s="100"/>
      <c r="J131" s="100"/>
    </row>
    <row r="132" spans="1:10" x14ac:dyDescent="0.25">
      <c r="A132" s="108"/>
      <c r="B132" s="108"/>
      <c r="C132" s="108"/>
      <c r="D132" s="100"/>
      <c r="E132" s="100"/>
      <c r="F132" s="100"/>
      <c r="G132" s="100"/>
      <c r="H132" s="100"/>
      <c r="I132" s="100"/>
      <c r="J132" s="100"/>
    </row>
    <row r="133" spans="1:10" x14ac:dyDescent="0.25">
      <c r="A133" s="108"/>
      <c r="B133" s="108"/>
      <c r="C133" s="108"/>
      <c r="D133" s="100"/>
      <c r="E133" s="100"/>
      <c r="F133" s="100"/>
      <c r="G133" s="100"/>
      <c r="H133" s="100"/>
      <c r="I133" s="100"/>
      <c r="J133" s="100"/>
    </row>
    <row r="134" spans="1:10" x14ac:dyDescent="0.25">
      <c r="A134" s="108"/>
      <c r="B134" s="108"/>
      <c r="C134" s="108"/>
      <c r="D134" s="100"/>
      <c r="E134" s="100"/>
      <c r="F134" s="100"/>
      <c r="G134" s="100"/>
      <c r="H134" s="100"/>
      <c r="I134" s="100"/>
      <c r="J134" s="100"/>
    </row>
    <row r="135" spans="1:10" x14ac:dyDescent="0.25">
      <c r="A135" s="108"/>
      <c r="B135" s="108"/>
      <c r="C135" s="108"/>
      <c r="D135" s="100"/>
      <c r="E135" s="100"/>
      <c r="F135" s="100"/>
      <c r="G135" s="100"/>
      <c r="H135" s="100"/>
      <c r="I135" s="100"/>
      <c r="J135" s="100"/>
    </row>
    <row r="136" spans="1:10" x14ac:dyDescent="0.25">
      <c r="A136" s="108"/>
      <c r="B136" s="108"/>
      <c r="C136" s="108"/>
      <c r="D136" s="100"/>
      <c r="E136" s="100"/>
      <c r="F136" s="100"/>
      <c r="G136" s="100"/>
      <c r="H136" s="100"/>
      <c r="I136" s="100"/>
      <c r="J136" s="100"/>
    </row>
    <row r="137" spans="1:10" x14ac:dyDescent="0.25">
      <c r="A137" s="108"/>
      <c r="B137" s="108"/>
      <c r="C137" s="108"/>
      <c r="D137" s="100"/>
      <c r="E137" s="100"/>
      <c r="F137" s="100"/>
      <c r="G137" s="100"/>
      <c r="H137" s="100"/>
      <c r="I137" s="100"/>
      <c r="J137" s="100"/>
    </row>
    <row r="138" spans="1:10" x14ac:dyDescent="0.25">
      <c r="A138" s="108"/>
      <c r="B138" s="108"/>
      <c r="C138" s="108"/>
      <c r="D138" s="100"/>
      <c r="E138" s="100"/>
      <c r="F138" s="100"/>
      <c r="G138" s="100"/>
      <c r="H138" s="100"/>
      <c r="I138" s="100"/>
      <c r="J138" s="100"/>
    </row>
    <row r="139" spans="1:10" x14ac:dyDescent="0.25">
      <c r="A139" s="108"/>
      <c r="B139" s="108"/>
      <c r="C139" s="108"/>
      <c r="D139" s="100"/>
      <c r="E139" s="100"/>
      <c r="F139" s="100"/>
      <c r="G139" s="100"/>
      <c r="H139" s="100"/>
      <c r="I139" s="100"/>
      <c r="J139" s="100"/>
    </row>
    <row r="140" spans="1:10" x14ac:dyDescent="0.25">
      <c r="A140" s="108"/>
      <c r="B140" s="108"/>
      <c r="C140" s="108"/>
      <c r="D140" s="100"/>
      <c r="E140" s="100"/>
      <c r="F140" s="100"/>
      <c r="G140" s="100"/>
      <c r="H140" s="100"/>
      <c r="I140" s="100"/>
      <c r="J140" s="100"/>
    </row>
    <row r="141" spans="1:10" x14ac:dyDescent="0.25">
      <c r="A141" s="108"/>
      <c r="B141" s="108"/>
      <c r="C141" s="108"/>
      <c r="D141" s="100"/>
      <c r="E141" s="100"/>
      <c r="F141" s="100"/>
      <c r="G141" s="100"/>
      <c r="H141" s="100"/>
      <c r="I141" s="100"/>
      <c r="J141" s="100"/>
    </row>
    <row r="142" spans="1:10" x14ac:dyDescent="0.25">
      <c r="A142" s="108"/>
      <c r="B142" s="108"/>
      <c r="C142" s="108"/>
      <c r="D142" s="100"/>
      <c r="E142" s="100"/>
      <c r="F142" s="100"/>
      <c r="G142" s="100"/>
      <c r="H142" s="100"/>
      <c r="I142" s="100"/>
      <c r="J142" s="100"/>
    </row>
    <row r="143" spans="1:10" x14ac:dyDescent="0.25">
      <c r="A143" s="108"/>
      <c r="B143" s="108"/>
      <c r="C143" s="108"/>
      <c r="D143" s="100"/>
      <c r="E143" s="100"/>
      <c r="F143" s="100"/>
      <c r="G143" s="100"/>
      <c r="H143" s="100"/>
      <c r="I143" s="100"/>
      <c r="J143" s="100"/>
    </row>
    <row r="144" spans="1:10" x14ac:dyDescent="0.25">
      <c r="A144" s="108"/>
      <c r="B144" s="108"/>
      <c r="C144" s="108"/>
      <c r="D144" s="100"/>
      <c r="E144" s="100"/>
      <c r="F144" s="100"/>
      <c r="G144" s="100"/>
      <c r="H144" s="100"/>
      <c r="I144" s="100"/>
      <c r="J144" s="100"/>
    </row>
    <row r="145" spans="1:10" x14ac:dyDescent="0.25">
      <c r="A145" s="108"/>
      <c r="B145" s="108"/>
      <c r="C145" s="108"/>
      <c r="D145" s="100"/>
      <c r="E145" s="100"/>
      <c r="F145" s="100"/>
      <c r="G145" s="100"/>
      <c r="H145" s="100"/>
      <c r="I145" s="100"/>
      <c r="J145" s="100"/>
    </row>
    <row r="146" spans="1:10" x14ac:dyDescent="0.25">
      <c r="A146" s="108"/>
      <c r="B146" s="108"/>
      <c r="C146" s="108"/>
      <c r="D146" s="100"/>
      <c r="E146" s="100"/>
      <c r="F146" s="100"/>
      <c r="G146" s="100"/>
      <c r="H146" s="100"/>
      <c r="I146" s="100"/>
      <c r="J146" s="100"/>
    </row>
    <row r="147" spans="1:10" x14ac:dyDescent="0.25">
      <c r="A147" s="108"/>
      <c r="B147" s="108"/>
      <c r="C147" s="108"/>
      <c r="D147" s="100"/>
      <c r="E147" s="100"/>
      <c r="F147" s="100"/>
      <c r="G147" s="100"/>
      <c r="H147" s="100"/>
      <c r="I147" s="100"/>
      <c r="J147" s="100"/>
    </row>
    <row r="148" spans="1:10" x14ac:dyDescent="0.25">
      <c r="A148" s="108"/>
      <c r="B148" s="108"/>
      <c r="C148" s="108"/>
      <c r="D148" s="100"/>
      <c r="E148" s="100"/>
      <c r="F148" s="100"/>
      <c r="G148" s="100"/>
      <c r="H148" s="100"/>
      <c r="I148" s="100"/>
      <c r="J148" s="100"/>
    </row>
    <row r="149" spans="1:10" x14ac:dyDescent="0.25">
      <c r="A149" s="108"/>
      <c r="B149" s="108"/>
      <c r="C149" s="108"/>
      <c r="D149" s="100"/>
      <c r="E149" s="100"/>
      <c r="F149" s="100"/>
      <c r="G149" s="100"/>
      <c r="H149" s="100"/>
      <c r="I149" s="100"/>
      <c r="J149" s="100"/>
    </row>
    <row r="150" spans="1:10" x14ac:dyDescent="0.25">
      <c r="A150" s="108"/>
      <c r="B150" s="108"/>
      <c r="C150" s="108"/>
      <c r="D150" s="100"/>
      <c r="E150" s="100"/>
      <c r="F150" s="100"/>
      <c r="G150" s="100"/>
      <c r="H150" s="100"/>
      <c r="I150" s="100"/>
      <c r="J150" s="100"/>
    </row>
    <row r="151" spans="1:10" x14ac:dyDescent="0.25">
      <c r="A151" s="108"/>
      <c r="B151" s="108"/>
      <c r="C151" s="108"/>
      <c r="D151" s="100"/>
      <c r="E151" s="100"/>
      <c r="F151" s="100"/>
      <c r="G151" s="100"/>
      <c r="H151" s="100"/>
      <c r="I151" s="100"/>
      <c r="J151" s="100"/>
    </row>
    <row r="152" spans="1:10" x14ac:dyDescent="0.25">
      <c r="A152" s="108"/>
      <c r="B152" s="108"/>
      <c r="C152" s="108"/>
      <c r="D152" s="100"/>
      <c r="E152" s="100"/>
      <c r="F152" s="100"/>
      <c r="G152" s="100"/>
      <c r="H152" s="100"/>
      <c r="I152" s="100"/>
      <c r="J152" s="100"/>
    </row>
    <row r="153" spans="1:10" x14ac:dyDescent="0.25">
      <c r="A153" s="108"/>
      <c r="B153" s="108"/>
      <c r="C153" s="108"/>
      <c r="D153" s="100"/>
      <c r="E153" s="100"/>
      <c r="F153" s="100"/>
      <c r="G153" s="100"/>
      <c r="H153" s="100"/>
      <c r="I153" s="100"/>
      <c r="J153" s="100"/>
    </row>
    <row r="154" spans="1:10" x14ac:dyDescent="0.25">
      <c r="A154" s="108"/>
      <c r="B154" s="108"/>
      <c r="C154" s="108"/>
      <c r="D154" s="100"/>
      <c r="E154" s="100"/>
      <c r="F154" s="100"/>
      <c r="G154" s="100"/>
      <c r="H154" s="100"/>
      <c r="I154" s="100"/>
      <c r="J154" s="100"/>
    </row>
    <row r="155" spans="1:10" x14ac:dyDescent="0.25">
      <c r="A155" s="108"/>
      <c r="B155" s="108"/>
      <c r="C155" s="108"/>
      <c r="D155" s="100"/>
      <c r="E155" s="100"/>
      <c r="F155" s="100"/>
      <c r="G155" s="100"/>
      <c r="H155" s="100"/>
      <c r="I155" s="100"/>
      <c r="J155" s="100"/>
    </row>
    <row r="156" spans="1:10" x14ac:dyDescent="0.25">
      <c r="A156" s="108"/>
      <c r="B156" s="108"/>
      <c r="C156" s="108"/>
      <c r="D156" s="100"/>
      <c r="E156" s="100"/>
      <c r="F156" s="100"/>
      <c r="G156" s="100"/>
      <c r="H156" s="100"/>
      <c r="I156" s="100"/>
      <c r="J156" s="100"/>
    </row>
    <row r="157" spans="1:10" x14ac:dyDescent="0.25">
      <c r="A157" s="108"/>
      <c r="B157" s="108"/>
      <c r="C157" s="108"/>
      <c r="D157" s="100"/>
      <c r="E157" s="100"/>
      <c r="F157" s="100"/>
      <c r="G157" s="100"/>
      <c r="H157" s="100"/>
      <c r="I157" s="100"/>
      <c r="J157" s="100"/>
    </row>
    <row r="158" spans="1:10" x14ac:dyDescent="0.25">
      <c r="A158" s="108"/>
      <c r="B158" s="108"/>
      <c r="C158" s="108"/>
      <c r="D158" s="100"/>
      <c r="E158" s="100"/>
      <c r="F158" s="100"/>
      <c r="G158" s="100"/>
      <c r="H158" s="100"/>
      <c r="I158" s="100"/>
      <c r="J158" s="100"/>
    </row>
    <row r="159" spans="1:10" x14ac:dyDescent="0.25">
      <c r="A159" s="108"/>
      <c r="B159" s="108"/>
      <c r="C159" s="108"/>
      <c r="D159" s="100"/>
      <c r="E159" s="100"/>
      <c r="F159" s="100"/>
      <c r="G159" s="100"/>
      <c r="H159" s="100"/>
      <c r="I159" s="100"/>
      <c r="J159" s="100"/>
    </row>
    <row r="160" spans="1:10" x14ac:dyDescent="0.25">
      <c r="A160" s="108"/>
      <c r="B160" s="108"/>
      <c r="C160" s="108"/>
      <c r="D160" s="100"/>
      <c r="E160" s="100"/>
      <c r="F160" s="100"/>
      <c r="G160" s="100"/>
      <c r="H160" s="100"/>
      <c r="I160" s="100"/>
      <c r="J160" s="100"/>
    </row>
    <row r="161" spans="1:10" x14ac:dyDescent="0.25">
      <c r="A161" s="108"/>
      <c r="B161" s="108"/>
      <c r="C161" s="108"/>
      <c r="D161" s="100"/>
      <c r="E161" s="100"/>
      <c r="F161" s="100"/>
      <c r="G161" s="100"/>
      <c r="H161" s="100"/>
      <c r="I161" s="100"/>
      <c r="J161" s="100"/>
    </row>
    <row r="162" spans="1:10" x14ac:dyDescent="0.25">
      <c r="A162" s="108"/>
      <c r="B162" s="108"/>
      <c r="C162" s="108"/>
      <c r="D162" s="100"/>
      <c r="E162" s="100"/>
      <c r="F162" s="100"/>
      <c r="G162" s="100"/>
      <c r="H162" s="100"/>
      <c r="I162" s="100"/>
      <c r="J162" s="100"/>
    </row>
    <row r="163" spans="1:10" x14ac:dyDescent="0.25">
      <c r="A163" s="108"/>
      <c r="B163" s="108"/>
      <c r="C163" s="108"/>
      <c r="D163" s="100"/>
      <c r="E163" s="100"/>
      <c r="F163" s="100"/>
      <c r="G163" s="100"/>
      <c r="H163" s="100"/>
      <c r="I163" s="100"/>
      <c r="J163" s="100"/>
    </row>
    <row r="164" spans="1:10" x14ac:dyDescent="0.25">
      <c r="A164" s="108"/>
      <c r="B164" s="108"/>
      <c r="C164" s="108"/>
      <c r="D164" s="100"/>
      <c r="E164" s="100"/>
      <c r="F164" s="100"/>
      <c r="G164" s="100"/>
      <c r="H164" s="100"/>
      <c r="I164" s="100"/>
      <c r="J164" s="100"/>
    </row>
    <row r="165" spans="1:10" x14ac:dyDescent="0.25">
      <c r="A165" s="108"/>
      <c r="B165" s="108"/>
      <c r="C165" s="108"/>
      <c r="D165" s="100"/>
      <c r="E165" s="100"/>
      <c r="F165" s="100"/>
      <c r="G165" s="100"/>
      <c r="H165" s="100"/>
      <c r="I165" s="100"/>
      <c r="J165" s="100"/>
    </row>
    <row r="166" spans="1:10" x14ac:dyDescent="0.25">
      <c r="A166" s="108"/>
      <c r="B166" s="108"/>
      <c r="C166" s="108"/>
      <c r="D166" s="100"/>
      <c r="E166" s="100"/>
      <c r="F166" s="100"/>
      <c r="G166" s="100"/>
      <c r="H166" s="100"/>
      <c r="I166" s="100"/>
      <c r="J166" s="100"/>
    </row>
    <row r="167" spans="1:10" x14ac:dyDescent="0.25">
      <c r="A167" s="108"/>
      <c r="B167" s="108"/>
      <c r="C167" s="108"/>
      <c r="D167" s="100"/>
      <c r="E167" s="100"/>
      <c r="F167" s="100"/>
      <c r="G167" s="100"/>
      <c r="H167" s="100"/>
      <c r="I167" s="100"/>
      <c r="J167" s="100"/>
    </row>
    <row r="168" spans="1:10" x14ac:dyDescent="0.25">
      <c r="A168" s="108"/>
      <c r="B168" s="108"/>
      <c r="C168" s="108"/>
      <c r="D168" s="100"/>
      <c r="E168" s="100"/>
      <c r="F168" s="100"/>
      <c r="G168" s="100"/>
      <c r="H168" s="100"/>
      <c r="I168" s="100"/>
      <c r="J168" s="100"/>
    </row>
    <row r="169" spans="1:10" x14ac:dyDescent="0.25">
      <c r="A169" s="108"/>
      <c r="B169" s="108"/>
      <c r="C169" s="108"/>
      <c r="D169" s="100"/>
      <c r="E169" s="100"/>
      <c r="F169" s="100"/>
      <c r="G169" s="100"/>
      <c r="H169" s="100"/>
      <c r="I169" s="100"/>
      <c r="J169" s="100"/>
    </row>
    <row r="170" spans="1:10" x14ac:dyDescent="0.25">
      <c r="A170" s="108"/>
      <c r="B170" s="108"/>
      <c r="C170" s="108"/>
      <c r="D170" s="100"/>
      <c r="E170" s="100"/>
      <c r="F170" s="100"/>
      <c r="G170" s="100"/>
      <c r="H170" s="100"/>
      <c r="I170" s="100"/>
      <c r="J170" s="100"/>
    </row>
    <row r="171" spans="1:10" x14ac:dyDescent="0.25">
      <c r="A171" s="108"/>
      <c r="B171" s="108"/>
      <c r="C171" s="108"/>
      <c r="D171" s="100"/>
      <c r="E171" s="100"/>
      <c r="F171" s="100"/>
      <c r="G171" s="100"/>
      <c r="H171" s="100"/>
      <c r="I171" s="100"/>
      <c r="J171" s="100"/>
    </row>
    <row r="172" spans="1:10" x14ac:dyDescent="0.25">
      <c r="A172" s="108"/>
      <c r="B172" s="108"/>
      <c r="C172" s="108"/>
      <c r="D172" s="100"/>
      <c r="E172" s="100"/>
      <c r="F172" s="100"/>
      <c r="G172" s="100"/>
      <c r="H172" s="100"/>
      <c r="I172" s="100"/>
      <c r="J172" s="100"/>
    </row>
    <row r="173" spans="1:10" x14ac:dyDescent="0.25">
      <c r="A173" s="108"/>
      <c r="B173" s="108"/>
      <c r="C173" s="108"/>
      <c r="D173" s="100"/>
      <c r="E173" s="100"/>
      <c r="F173" s="100"/>
      <c r="G173" s="100"/>
      <c r="H173" s="100"/>
      <c r="I173" s="100"/>
      <c r="J173" s="100"/>
    </row>
    <row r="174" spans="1:10" x14ac:dyDescent="0.25">
      <c r="A174" s="108"/>
      <c r="B174" s="108"/>
      <c r="C174" s="108"/>
      <c r="D174" s="100"/>
      <c r="E174" s="100"/>
      <c r="F174" s="100"/>
      <c r="G174" s="100"/>
      <c r="H174" s="100"/>
      <c r="I174" s="100"/>
      <c r="J174" s="100"/>
    </row>
    <row r="175" spans="1:10" x14ac:dyDescent="0.25">
      <c r="A175" s="108"/>
      <c r="B175" s="108"/>
      <c r="C175" s="108"/>
      <c r="D175" s="100"/>
      <c r="E175" s="100"/>
      <c r="F175" s="100"/>
      <c r="G175" s="100"/>
      <c r="H175" s="100"/>
      <c r="I175" s="100"/>
      <c r="J175" s="100"/>
    </row>
    <row r="176" spans="1:10" x14ac:dyDescent="0.25">
      <c r="A176" s="108"/>
      <c r="B176" s="108"/>
      <c r="C176" s="108"/>
      <c r="D176" s="100"/>
      <c r="E176" s="100"/>
      <c r="F176" s="100"/>
      <c r="G176" s="100"/>
      <c r="H176" s="100"/>
      <c r="I176" s="100"/>
      <c r="J176" s="100"/>
    </row>
    <row r="177" spans="1:10" x14ac:dyDescent="0.25">
      <c r="A177" s="108"/>
      <c r="B177" s="108"/>
      <c r="C177" s="108"/>
      <c r="D177" s="100"/>
      <c r="E177" s="100"/>
      <c r="F177" s="100"/>
      <c r="G177" s="100"/>
      <c r="H177" s="100"/>
      <c r="I177" s="100"/>
      <c r="J177" s="100"/>
    </row>
    <row r="178" spans="1:10" x14ac:dyDescent="0.25">
      <c r="A178" s="108"/>
      <c r="B178" s="108"/>
      <c r="C178" s="108"/>
      <c r="D178" s="100"/>
      <c r="E178" s="100"/>
      <c r="F178" s="100"/>
      <c r="G178" s="100"/>
      <c r="H178" s="100"/>
      <c r="I178" s="100"/>
      <c r="J178" s="100"/>
    </row>
    <row r="179" spans="1:10" x14ac:dyDescent="0.25">
      <c r="A179" s="108"/>
      <c r="B179" s="108"/>
      <c r="C179" s="108"/>
      <c r="D179" s="100"/>
      <c r="E179" s="100"/>
      <c r="F179" s="100"/>
      <c r="G179" s="100"/>
      <c r="H179" s="100"/>
      <c r="I179" s="100"/>
      <c r="J179" s="100"/>
    </row>
    <row r="180" spans="1:10" x14ac:dyDescent="0.25">
      <c r="A180" s="108"/>
      <c r="B180" s="108"/>
      <c r="C180" s="108"/>
      <c r="D180" s="100"/>
      <c r="E180" s="100"/>
      <c r="F180" s="100"/>
      <c r="G180" s="100"/>
      <c r="H180" s="100"/>
      <c r="I180" s="100"/>
      <c r="J180" s="100"/>
    </row>
    <row r="181" spans="1:10" x14ac:dyDescent="0.25">
      <c r="A181" s="108"/>
      <c r="B181" s="108"/>
      <c r="C181" s="108"/>
      <c r="D181" s="100"/>
      <c r="E181" s="100"/>
      <c r="F181" s="100"/>
      <c r="G181" s="100"/>
      <c r="H181" s="100"/>
      <c r="I181" s="100"/>
      <c r="J181" s="100"/>
    </row>
    <row r="182" spans="1:10" x14ac:dyDescent="0.25">
      <c r="A182" s="108"/>
      <c r="B182" s="108"/>
      <c r="C182" s="108"/>
      <c r="D182" s="100"/>
      <c r="E182" s="100"/>
      <c r="F182" s="100"/>
      <c r="G182" s="100"/>
      <c r="H182" s="100"/>
      <c r="I182" s="100"/>
      <c r="J182" s="100"/>
    </row>
    <row r="183" spans="1:10" x14ac:dyDescent="0.25">
      <c r="A183" s="108"/>
      <c r="B183" s="108"/>
      <c r="C183" s="108"/>
      <c r="D183" s="100"/>
      <c r="E183" s="100"/>
      <c r="F183" s="100"/>
      <c r="G183" s="100"/>
      <c r="H183" s="100"/>
      <c r="I183" s="100"/>
      <c r="J183" s="100"/>
    </row>
    <row r="184" spans="1:10" x14ac:dyDescent="0.25">
      <c r="A184" s="108"/>
      <c r="B184" s="108"/>
      <c r="C184" s="108"/>
      <c r="D184" s="100"/>
      <c r="E184" s="100"/>
      <c r="F184" s="100"/>
      <c r="G184" s="100"/>
      <c r="H184" s="100"/>
      <c r="I184" s="100"/>
      <c r="J184" s="100"/>
    </row>
    <row r="185" spans="1:10" x14ac:dyDescent="0.25">
      <c r="A185" s="108"/>
      <c r="B185" s="108"/>
      <c r="C185" s="108"/>
      <c r="D185" s="100"/>
      <c r="E185" s="100"/>
      <c r="F185" s="100"/>
      <c r="G185" s="100"/>
      <c r="H185" s="100"/>
      <c r="I185" s="100"/>
      <c r="J185" s="100"/>
    </row>
    <row r="186" spans="1:10" x14ac:dyDescent="0.25">
      <c r="A186" s="108"/>
      <c r="B186" s="108"/>
      <c r="C186" s="108"/>
      <c r="D186" s="100"/>
      <c r="E186" s="100"/>
      <c r="F186" s="100"/>
      <c r="G186" s="100"/>
      <c r="H186" s="100"/>
      <c r="I186" s="100"/>
      <c r="J186" s="100"/>
    </row>
    <row r="187" spans="1:10" x14ac:dyDescent="0.25">
      <c r="A187" s="108"/>
      <c r="B187" s="108"/>
      <c r="C187" s="108"/>
      <c r="D187" s="100"/>
      <c r="E187" s="100"/>
      <c r="F187" s="100"/>
      <c r="G187" s="100"/>
      <c r="H187" s="100"/>
      <c r="I187" s="100"/>
      <c r="J187" s="100"/>
    </row>
    <row r="188" spans="1:10" x14ac:dyDescent="0.25">
      <c r="A188" s="108"/>
      <c r="B188" s="108"/>
      <c r="C188" s="108"/>
      <c r="D188" s="100"/>
      <c r="E188" s="100"/>
      <c r="F188" s="100"/>
      <c r="G188" s="100"/>
      <c r="H188" s="100"/>
      <c r="I188" s="100"/>
      <c r="J188" s="100"/>
    </row>
    <row r="189" spans="1:10" x14ac:dyDescent="0.25">
      <c r="A189" s="108"/>
      <c r="B189" s="108"/>
      <c r="C189" s="108"/>
      <c r="D189" s="100"/>
      <c r="E189" s="100"/>
      <c r="F189" s="100"/>
      <c r="G189" s="100"/>
      <c r="H189" s="100"/>
      <c r="I189" s="100"/>
      <c r="J189" s="100"/>
    </row>
    <row r="190" spans="1:10" x14ac:dyDescent="0.25">
      <c r="A190" s="108"/>
      <c r="B190" s="108"/>
      <c r="C190" s="108"/>
      <c r="D190" s="100"/>
      <c r="E190" s="100"/>
      <c r="F190" s="100"/>
      <c r="G190" s="100"/>
      <c r="H190" s="100"/>
      <c r="I190" s="100"/>
      <c r="J190" s="100"/>
    </row>
    <row r="191" spans="1:10" x14ac:dyDescent="0.25">
      <c r="A191" s="108"/>
      <c r="B191" s="108"/>
      <c r="C191" s="108"/>
      <c r="D191" s="100"/>
      <c r="E191" s="100"/>
      <c r="F191" s="100"/>
      <c r="G191" s="100"/>
      <c r="H191" s="100"/>
      <c r="I191" s="100"/>
      <c r="J191" s="100"/>
    </row>
    <row r="192" spans="1:10" x14ac:dyDescent="0.25">
      <c r="A192" s="108"/>
      <c r="B192" s="108"/>
      <c r="C192" s="108"/>
      <c r="D192" s="100"/>
      <c r="E192" s="100"/>
      <c r="F192" s="100"/>
      <c r="G192" s="100"/>
      <c r="H192" s="100"/>
      <c r="I192" s="100"/>
      <c r="J192" s="100"/>
    </row>
    <row r="193" spans="1:10" x14ac:dyDescent="0.25">
      <c r="A193" s="108"/>
      <c r="B193" s="108"/>
      <c r="C193" s="108"/>
      <c r="D193" s="100"/>
      <c r="E193" s="100"/>
      <c r="F193" s="100"/>
      <c r="G193" s="100"/>
      <c r="H193" s="100"/>
      <c r="I193" s="100"/>
      <c r="J193" s="100"/>
    </row>
    <row r="194" spans="1:10" x14ac:dyDescent="0.25">
      <c r="A194" s="108"/>
      <c r="B194" s="108"/>
      <c r="C194" s="108"/>
      <c r="D194" s="100"/>
      <c r="E194" s="100"/>
      <c r="F194" s="100"/>
      <c r="G194" s="100"/>
      <c r="H194" s="100"/>
      <c r="I194" s="100"/>
      <c r="J194" s="100"/>
    </row>
    <row r="195" spans="1:10" x14ac:dyDescent="0.25">
      <c r="A195" s="108"/>
      <c r="B195" s="108"/>
      <c r="C195" s="108"/>
      <c r="D195" s="100"/>
      <c r="E195" s="100"/>
      <c r="F195" s="100"/>
      <c r="G195" s="100"/>
      <c r="H195" s="100"/>
      <c r="I195" s="100"/>
      <c r="J195" s="100"/>
    </row>
    <row r="196" spans="1:10" x14ac:dyDescent="0.25">
      <c r="A196" s="108"/>
      <c r="B196" s="108"/>
      <c r="C196" s="108"/>
      <c r="D196" s="100"/>
      <c r="E196" s="100"/>
      <c r="F196" s="100"/>
      <c r="G196" s="100"/>
      <c r="H196" s="100"/>
      <c r="I196" s="100"/>
      <c r="J196" s="100"/>
    </row>
    <row r="197" spans="1:10" x14ac:dyDescent="0.25">
      <c r="A197" s="108"/>
      <c r="B197" s="108"/>
      <c r="C197" s="108"/>
      <c r="D197" s="100"/>
      <c r="E197" s="100"/>
      <c r="F197" s="100"/>
      <c r="G197" s="100"/>
      <c r="H197" s="100"/>
      <c r="I197" s="100"/>
      <c r="J197" s="100"/>
    </row>
    <row r="198" spans="1:10" x14ac:dyDescent="0.25">
      <c r="A198" s="108"/>
      <c r="B198" s="108"/>
      <c r="C198" s="108"/>
      <c r="D198" s="100"/>
      <c r="E198" s="100"/>
      <c r="F198" s="100"/>
      <c r="G198" s="100"/>
      <c r="H198" s="100"/>
      <c r="I198" s="100"/>
      <c r="J198" s="100"/>
    </row>
    <row r="199" spans="1:10" x14ac:dyDescent="0.25">
      <c r="A199" s="108"/>
      <c r="B199" s="108"/>
      <c r="C199" s="108"/>
      <c r="D199" s="100"/>
      <c r="E199" s="100"/>
      <c r="F199" s="100"/>
      <c r="G199" s="100"/>
      <c r="H199" s="100"/>
      <c r="I199" s="100"/>
      <c r="J199" s="100"/>
    </row>
    <row r="200" spans="1:10" x14ac:dyDescent="0.25">
      <c r="A200" s="108"/>
      <c r="B200" s="108"/>
      <c r="C200" s="108"/>
      <c r="D200" s="100"/>
      <c r="E200" s="100"/>
      <c r="F200" s="100"/>
      <c r="G200" s="100"/>
      <c r="H200" s="100"/>
      <c r="I200" s="100"/>
      <c r="J200" s="100"/>
    </row>
    <row r="201" spans="1:10" x14ac:dyDescent="0.25">
      <c r="A201" s="108"/>
      <c r="B201" s="108"/>
      <c r="C201" s="108"/>
      <c r="D201" s="100"/>
      <c r="E201" s="100"/>
      <c r="F201" s="100"/>
      <c r="G201" s="100"/>
      <c r="H201" s="100"/>
      <c r="I201" s="100"/>
      <c r="J201" s="100"/>
    </row>
    <row r="202" spans="1:10" x14ac:dyDescent="0.25">
      <c r="A202" s="108"/>
      <c r="B202" s="108"/>
      <c r="C202" s="108"/>
      <c r="D202" s="100"/>
      <c r="E202" s="100"/>
      <c r="F202" s="100"/>
      <c r="G202" s="100"/>
      <c r="H202" s="100"/>
      <c r="I202" s="100"/>
      <c r="J202" s="100"/>
    </row>
    <row r="203" spans="1:10" x14ac:dyDescent="0.25">
      <c r="A203" s="108"/>
      <c r="B203" s="108"/>
      <c r="C203" s="108"/>
      <c r="D203" s="100"/>
      <c r="E203" s="100"/>
      <c r="F203" s="100"/>
      <c r="G203" s="100"/>
      <c r="H203" s="100"/>
      <c r="I203" s="100"/>
      <c r="J203" s="100"/>
    </row>
    <row r="204" spans="1:10" x14ac:dyDescent="0.25">
      <c r="A204" s="108"/>
      <c r="B204" s="108"/>
      <c r="C204" s="108"/>
      <c r="D204" s="100"/>
      <c r="E204" s="100"/>
      <c r="F204" s="100"/>
      <c r="G204" s="100"/>
      <c r="H204" s="100"/>
      <c r="I204" s="100"/>
      <c r="J204" s="100"/>
    </row>
    <row r="205" spans="1:10" x14ac:dyDescent="0.25">
      <c r="A205" s="108"/>
      <c r="B205" s="108"/>
      <c r="C205" s="108"/>
      <c r="D205" s="100"/>
      <c r="E205" s="100"/>
      <c r="F205" s="100"/>
      <c r="G205" s="100"/>
      <c r="H205" s="100"/>
      <c r="I205" s="100"/>
      <c r="J205" s="100"/>
    </row>
    <row r="206" spans="1:10" x14ac:dyDescent="0.25">
      <c r="A206" s="108"/>
      <c r="B206" s="108"/>
      <c r="C206" s="108"/>
      <c r="D206" s="100"/>
      <c r="E206" s="100"/>
      <c r="F206" s="100"/>
      <c r="G206" s="100"/>
      <c r="H206" s="100"/>
      <c r="I206" s="100"/>
      <c r="J206" s="100"/>
    </row>
    <row r="207" spans="1:10" x14ac:dyDescent="0.25">
      <c r="A207" s="108"/>
      <c r="B207" s="108"/>
      <c r="C207" s="108"/>
      <c r="D207" s="100"/>
      <c r="E207" s="100"/>
      <c r="F207" s="100"/>
      <c r="G207" s="100"/>
      <c r="H207" s="100"/>
      <c r="I207" s="100"/>
      <c r="J207" s="100"/>
    </row>
    <row r="208" spans="1:10" x14ac:dyDescent="0.25">
      <c r="A208" s="108"/>
      <c r="B208" s="108"/>
      <c r="C208" s="108"/>
      <c r="D208" s="100"/>
      <c r="E208" s="100"/>
      <c r="F208" s="100"/>
      <c r="G208" s="100"/>
      <c r="H208" s="100"/>
      <c r="I208" s="100"/>
      <c r="J208" s="100"/>
    </row>
    <row r="209" spans="1:10" x14ac:dyDescent="0.25">
      <c r="A209" s="108"/>
      <c r="B209" s="108"/>
      <c r="C209" s="108"/>
      <c r="D209" s="100"/>
      <c r="E209" s="100"/>
      <c r="F209" s="100"/>
      <c r="G209" s="100"/>
      <c r="H209" s="100"/>
      <c r="I209" s="100"/>
      <c r="J209" s="100"/>
    </row>
    <row r="210" spans="1:10" x14ac:dyDescent="0.25">
      <c r="A210" s="108"/>
      <c r="B210" s="108"/>
      <c r="C210" s="108"/>
      <c r="D210" s="100"/>
      <c r="E210" s="100"/>
      <c r="F210" s="100"/>
      <c r="G210" s="100"/>
      <c r="H210" s="100"/>
      <c r="I210" s="100"/>
      <c r="J210" s="100"/>
    </row>
    <row r="211" spans="1:10" x14ac:dyDescent="0.25">
      <c r="A211" s="108"/>
      <c r="B211" s="108"/>
      <c r="C211" s="108"/>
      <c r="D211" s="100"/>
      <c r="E211" s="100"/>
      <c r="F211" s="100"/>
      <c r="G211" s="100"/>
      <c r="H211" s="100"/>
      <c r="I211" s="100"/>
      <c r="J211" s="100"/>
    </row>
    <row r="212" spans="1:10" x14ac:dyDescent="0.25">
      <c r="A212" s="108"/>
      <c r="B212" s="108"/>
      <c r="C212" s="108"/>
      <c r="D212" s="100"/>
      <c r="E212" s="100"/>
      <c r="F212" s="100"/>
      <c r="G212" s="100"/>
      <c r="H212" s="100"/>
      <c r="I212" s="100"/>
      <c r="J212" s="100"/>
    </row>
    <row r="213" spans="1:10" x14ac:dyDescent="0.25">
      <c r="A213" s="108"/>
      <c r="B213" s="108"/>
      <c r="C213" s="108"/>
      <c r="D213" s="100"/>
      <c r="E213" s="100"/>
      <c r="F213" s="100"/>
      <c r="G213" s="100"/>
      <c r="H213" s="100"/>
      <c r="I213" s="100"/>
      <c r="J213" s="100"/>
    </row>
    <row r="214" spans="1:10" x14ac:dyDescent="0.25">
      <c r="A214" s="108"/>
      <c r="B214" s="108"/>
      <c r="C214" s="108"/>
      <c r="D214" s="100"/>
      <c r="E214" s="100"/>
      <c r="F214" s="100"/>
      <c r="G214" s="100"/>
      <c r="H214" s="100"/>
      <c r="I214" s="100"/>
      <c r="J214" s="100"/>
    </row>
    <row r="215" spans="1:10" x14ac:dyDescent="0.25">
      <c r="A215" s="108"/>
      <c r="B215" s="108"/>
      <c r="C215" s="108"/>
      <c r="D215" s="100"/>
      <c r="E215" s="100"/>
      <c r="F215" s="100"/>
      <c r="G215" s="100"/>
      <c r="H215" s="100"/>
      <c r="I215" s="100"/>
      <c r="J215" s="100"/>
    </row>
    <row r="216" spans="1:10" x14ac:dyDescent="0.25">
      <c r="A216" s="108"/>
      <c r="B216" s="108"/>
      <c r="C216" s="108"/>
      <c r="D216" s="100"/>
      <c r="E216" s="100"/>
      <c r="F216" s="100"/>
      <c r="G216" s="100"/>
      <c r="H216" s="100"/>
      <c r="I216" s="100"/>
      <c r="J216" s="100"/>
    </row>
    <row r="217" spans="1:10" x14ac:dyDescent="0.25">
      <c r="A217" s="108"/>
      <c r="B217" s="108"/>
      <c r="C217" s="108"/>
      <c r="D217" s="100"/>
      <c r="E217" s="100"/>
      <c r="F217" s="100"/>
      <c r="G217" s="100"/>
      <c r="H217" s="100"/>
      <c r="I217" s="100"/>
      <c r="J217" s="100"/>
    </row>
    <row r="218" spans="1:10" x14ac:dyDescent="0.25">
      <c r="A218" s="108"/>
      <c r="B218" s="108"/>
      <c r="C218" s="108"/>
      <c r="D218" s="100"/>
      <c r="E218" s="100"/>
      <c r="F218" s="100"/>
      <c r="G218" s="100"/>
      <c r="H218" s="100"/>
      <c r="I218" s="100"/>
      <c r="J218" s="100"/>
    </row>
    <row r="219" spans="1:10" x14ac:dyDescent="0.25">
      <c r="A219" s="108"/>
      <c r="B219" s="108"/>
      <c r="C219" s="108"/>
      <c r="D219" s="100"/>
      <c r="E219" s="100"/>
      <c r="F219" s="100"/>
      <c r="G219" s="100"/>
      <c r="H219" s="100"/>
      <c r="I219" s="100"/>
      <c r="J219" s="100"/>
    </row>
    <row r="220" spans="1:10" x14ac:dyDescent="0.25">
      <c r="A220" s="108"/>
      <c r="B220" s="108"/>
      <c r="C220" s="108"/>
      <c r="D220" s="100"/>
      <c r="E220" s="100"/>
      <c r="F220" s="100"/>
      <c r="G220" s="100"/>
      <c r="H220" s="100"/>
      <c r="I220" s="100"/>
      <c r="J220" s="100"/>
    </row>
    <row r="221" spans="1:10" x14ac:dyDescent="0.25">
      <c r="A221" s="108"/>
      <c r="B221" s="108"/>
      <c r="C221" s="108"/>
      <c r="D221" s="100"/>
      <c r="E221" s="100"/>
      <c r="F221" s="100"/>
      <c r="G221" s="100"/>
      <c r="H221" s="100"/>
      <c r="I221" s="100"/>
      <c r="J221" s="100"/>
    </row>
    <row r="222" spans="1:10" x14ac:dyDescent="0.25">
      <c r="A222" s="108"/>
      <c r="B222" s="108"/>
      <c r="C222" s="108"/>
      <c r="D222" s="100"/>
      <c r="E222" s="100"/>
      <c r="F222" s="100"/>
      <c r="G222" s="100"/>
      <c r="H222" s="100"/>
      <c r="I222" s="100"/>
      <c r="J222" s="100"/>
    </row>
    <row r="223" spans="1:10" x14ac:dyDescent="0.25">
      <c r="A223" s="108"/>
      <c r="B223" s="108"/>
      <c r="C223" s="108"/>
      <c r="D223" s="100"/>
      <c r="E223" s="100"/>
      <c r="F223" s="100"/>
      <c r="G223" s="100"/>
      <c r="H223" s="100"/>
      <c r="I223" s="100"/>
      <c r="J223" s="100"/>
    </row>
    <row r="224" spans="1:10" x14ac:dyDescent="0.25">
      <c r="A224" s="108"/>
      <c r="B224" s="108"/>
      <c r="C224" s="108"/>
      <c r="D224" s="100"/>
      <c r="E224" s="100"/>
      <c r="F224" s="100"/>
      <c r="G224" s="100"/>
      <c r="H224" s="100"/>
      <c r="I224" s="100"/>
      <c r="J224" s="100"/>
    </row>
    <row r="225" spans="1:10" x14ac:dyDescent="0.25">
      <c r="A225" s="108"/>
      <c r="B225" s="108"/>
      <c r="C225" s="108"/>
      <c r="D225" s="100"/>
      <c r="E225" s="100"/>
      <c r="F225" s="100"/>
      <c r="G225" s="100"/>
      <c r="H225" s="100"/>
      <c r="I225" s="100"/>
      <c r="J225" s="100"/>
    </row>
    <row r="226" spans="1:10" x14ac:dyDescent="0.25">
      <c r="A226" s="108"/>
      <c r="B226" s="108"/>
      <c r="C226" s="108"/>
      <c r="D226" s="100"/>
      <c r="E226" s="100"/>
      <c r="F226" s="100"/>
      <c r="G226" s="100"/>
      <c r="H226" s="100"/>
      <c r="I226" s="100"/>
      <c r="J226" s="100"/>
    </row>
    <row r="227" spans="1:10" x14ac:dyDescent="0.25">
      <c r="A227" s="108"/>
      <c r="B227" s="108"/>
      <c r="C227" s="108"/>
      <c r="D227" s="100"/>
      <c r="E227" s="100"/>
      <c r="F227" s="100"/>
      <c r="G227" s="100"/>
      <c r="H227" s="100"/>
      <c r="I227" s="100"/>
      <c r="J227" s="100"/>
    </row>
    <row r="228" spans="1:10" x14ac:dyDescent="0.25">
      <c r="A228" s="108"/>
      <c r="B228" s="108"/>
      <c r="C228" s="108"/>
      <c r="D228" s="100"/>
      <c r="E228" s="100"/>
      <c r="F228" s="100"/>
      <c r="G228" s="100"/>
      <c r="H228" s="100"/>
      <c r="I228" s="100"/>
      <c r="J228" s="100"/>
    </row>
    <row r="229" spans="1:10" x14ac:dyDescent="0.25">
      <c r="A229" s="108"/>
      <c r="B229" s="108"/>
      <c r="C229" s="108"/>
      <c r="D229" s="100"/>
      <c r="E229" s="100"/>
      <c r="F229" s="100"/>
      <c r="G229" s="100"/>
      <c r="H229" s="100"/>
      <c r="I229" s="100"/>
      <c r="J229" s="100"/>
    </row>
    <row r="230" spans="1:10" x14ac:dyDescent="0.25">
      <c r="A230" s="108"/>
      <c r="B230" s="108"/>
      <c r="C230" s="108"/>
      <c r="D230" s="100"/>
      <c r="E230" s="100"/>
      <c r="F230" s="100"/>
      <c r="G230" s="100"/>
      <c r="H230" s="100"/>
      <c r="I230" s="100"/>
      <c r="J230" s="100"/>
    </row>
    <row r="231" spans="1:10" x14ac:dyDescent="0.25">
      <c r="A231" s="108"/>
      <c r="B231" s="108"/>
      <c r="C231" s="108"/>
      <c r="D231" s="100"/>
      <c r="E231" s="100"/>
      <c r="F231" s="100"/>
      <c r="G231" s="100"/>
      <c r="H231" s="100"/>
      <c r="I231" s="100"/>
      <c r="J231" s="100"/>
    </row>
    <row r="232" spans="1:10" x14ac:dyDescent="0.25">
      <c r="A232" s="108"/>
      <c r="B232" s="108"/>
      <c r="C232" s="108"/>
      <c r="D232" s="100"/>
      <c r="E232" s="100"/>
      <c r="F232" s="100"/>
      <c r="G232" s="100"/>
      <c r="H232" s="100"/>
      <c r="I232" s="100"/>
      <c r="J232" s="100"/>
    </row>
    <row r="233" spans="1:10" x14ac:dyDescent="0.25">
      <c r="A233" s="108"/>
      <c r="B233" s="108"/>
      <c r="C233" s="108"/>
      <c r="D233" s="100"/>
      <c r="E233" s="100"/>
      <c r="F233" s="100"/>
      <c r="G233" s="100"/>
      <c r="H233" s="100"/>
      <c r="I233" s="100"/>
      <c r="J233" s="100"/>
    </row>
    <row r="234" spans="1:10" x14ac:dyDescent="0.25">
      <c r="A234" s="108"/>
      <c r="B234" s="108"/>
      <c r="C234" s="108"/>
      <c r="D234" s="100"/>
      <c r="E234" s="100"/>
      <c r="F234" s="100"/>
      <c r="G234" s="100"/>
      <c r="H234" s="100"/>
      <c r="I234" s="100"/>
      <c r="J234" s="100"/>
    </row>
    <row r="235" spans="1:10" x14ac:dyDescent="0.25">
      <c r="A235" s="108"/>
      <c r="B235" s="108"/>
      <c r="C235" s="108"/>
      <c r="D235" s="100"/>
      <c r="E235" s="100"/>
      <c r="F235" s="100"/>
      <c r="G235" s="100"/>
      <c r="H235" s="100"/>
      <c r="I235" s="100"/>
      <c r="J235" s="100"/>
    </row>
    <row r="236" spans="1:10" x14ac:dyDescent="0.25">
      <c r="A236" s="108"/>
      <c r="B236" s="108"/>
      <c r="C236" s="108"/>
      <c r="D236" s="100"/>
      <c r="E236" s="100"/>
      <c r="F236" s="100"/>
      <c r="G236" s="100"/>
      <c r="H236" s="100"/>
      <c r="I236" s="100"/>
      <c r="J236" s="100"/>
    </row>
    <row r="237" spans="1:10" x14ac:dyDescent="0.25">
      <c r="A237" s="108"/>
      <c r="B237" s="108"/>
      <c r="C237" s="108"/>
      <c r="D237" s="100"/>
      <c r="E237" s="100"/>
      <c r="F237" s="100"/>
      <c r="G237" s="100"/>
      <c r="H237" s="100"/>
      <c r="I237" s="100"/>
      <c r="J237" s="100"/>
    </row>
    <row r="238" spans="1:10" x14ac:dyDescent="0.25">
      <c r="A238" s="108"/>
      <c r="B238" s="108"/>
      <c r="C238" s="108"/>
      <c r="D238" s="100"/>
      <c r="E238" s="100"/>
      <c r="F238" s="100"/>
      <c r="G238" s="100"/>
      <c r="H238" s="100"/>
      <c r="I238" s="100"/>
      <c r="J238" s="100"/>
    </row>
    <row r="239" spans="1:10" x14ac:dyDescent="0.25">
      <c r="A239" s="108"/>
      <c r="B239" s="108"/>
      <c r="C239" s="108"/>
      <c r="D239" s="100"/>
      <c r="E239" s="100"/>
      <c r="F239" s="100"/>
      <c r="G239" s="100"/>
      <c r="H239" s="100"/>
      <c r="I239" s="100"/>
      <c r="J239" s="100"/>
    </row>
    <row r="240" spans="1:10" x14ac:dyDescent="0.25">
      <c r="A240" s="108"/>
      <c r="B240" s="108"/>
      <c r="C240" s="108"/>
      <c r="D240" s="100"/>
      <c r="E240" s="100"/>
      <c r="F240" s="100"/>
      <c r="G240" s="100"/>
      <c r="H240" s="100"/>
      <c r="I240" s="100"/>
      <c r="J240" s="100"/>
    </row>
    <row r="241" spans="1:10" x14ac:dyDescent="0.25">
      <c r="A241" s="108"/>
      <c r="B241" s="108"/>
      <c r="C241" s="108"/>
      <c r="D241" s="100"/>
      <c r="E241" s="100"/>
      <c r="F241" s="100"/>
      <c r="G241" s="100"/>
      <c r="H241" s="100"/>
      <c r="I241" s="100"/>
      <c r="J241" s="100"/>
    </row>
    <row r="242" spans="1:10" x14ac:dyDescent="0.25">
      <c r="A242" s="108"/>
      <c r="B242" s="108"/>
      <c r="C242" s="108"/>
      <c r="D242" s="100"/>
      <c r="E242" s="100"/>
      <c r="F242" s="100"/>
      <c r="G242" s="100"/>
      <c r="H242" s="100"/>
      <c r="I242" s="100"/>
      <c r="J242" s="100"/>
    </row>
    <row r="243" spans="1:10" x14ac:dyDescent="0.25">
      <c r="A243" s="108"/>
      <c r="B243" s="108"/>
      <c r="C243" s="108"/>
      <c r="D243" s="100"/>
      <c r="E243" s="100"/>
      <c r="F243" s="100"/>
      <c r="G243" s="100"/>
      <c r="H243" s="100"/>
      <c r="I243" s="100"/>
      <c r="J243" s="100"/>
    </row>
    <row r="244" spans="1:10" x14ac:dyDescent="0.25">
      <c r="A244" s="108"/>
      <c r="B244" s="108"/>
      <c r="C244" s="108"/>
      <c r="D244" s="100"/>
      <c r="E244" s="100"/>
      <c r="F244" s="100"/>
      <c r="G244" s="100"/>
      <c r="H244" s="100"/>
      <c r="I244" s="100"/>
      <c r="J244" s="100"/>
    </row>
    <row r="245" spans="1:10" x14ac:dyDescent="0.25">
      <c r="A245" s="108"/>
      <c r="B245" s="108"/>
      <c r="C245" s="108"/>
      <c r="D245" s="100"/>
      <c r="E245" s="100"/>
      <c r="F245" s="100"/>
      <c r="G245" s="100"/>
      <c r="H245" s="100"/>
      <c r="I245" s="100"/>
      <c r="J245" s="100"/>
    </row>
    <row r="246" spans="1:10" x14ac:dyDescent="0.25">
      <c r="A246" s="108"/>
      <c r="B246" s="108"/>
      <c r="C246" s="108"/>
      <c r="D246" s="100"/>
      <c r="E246" s="100"/>
      <c r="F246" s="100"/>
      <c r="G246" s="100"/>
      <c r="H246" s="100"/>
      <c r="I246" s="100"/>
      <c r="J246" s="100"/>
    </row>
    <row r="247" spans="1:10" x14ac:dyDescent="0.25">
      <c r="A247" s="108"/>
      <c r="B247" s="108"/>
      <c r="C247" s="108"/>
      <c r="D247" s="100"/>
      <c r="E247" s="100"/>
      <c r="F247" s="100"/>
      <c r="G247" s="100"/>
      <c r="H247" s="100"/>
      <c r="I247" s="100"/>
      <c r="J247" s="100"/>
    </row>
    <row r="248" spans="1:10" x14ac:dyDescent="0.25">
      <c r="A248" s="108"/>
      <c r="B248" s="108"/>
      <c r="C248" s="108"/>
      <c r="D248" s="100"/>
      <c r="E248" s="100"/>
      <c r="F248" s="100"/>
      <c r="G248" s="100"/>
      <c r="H248" s="100"/>
      <c r="I248" s="100"/>
      <c r="J248" s="100"/>
    </row>
    <row r="249" spans="1:10" x14ac:dyDescent="0.25">
      <c r="A249" s="108"/>
      <c r="B249" s="108"/>
      <c r="C249" s="108"/>
      <c r="D249" s="100"/>
      <c r="E249" s="100"/>
      <c r="F249" s="100"/>
      <c r="G249" s="100"/>
      <c r="H249" s="100"/>
      <c r="I249" s="100"/>
      <c r="J249" s="100"/>
    </row>
    <row r="250" spans="1:10" x14ac:dyDescent="0.25">
      <c r="A250" s="108"/>
      <c r="B250" s="108"/>
      <c r="C250" s="108"/>
      <c r="D250" s="100"/>
      <c r="E250" s="100"/>
      <c r="F250" s="100"/>
      <c r="G250" s="100"/>
      <c r="H250" s="100"/>
      <c r="I250" s="100"/>
      <c r="J250" s="100"/>
    </row>
    <row r="251" spans="1:10" x14ac:dyDescent="0.25">
      <c r="A251" s="108"/>
      <c r="B251" s="108"/>
      <c r="C251" s="108"/>
      <c r="D251" s="100"/>
      <c r="E251" s="100"/>
      <c r="F251" s="100"/>
      <c r="G251" s="100"/>
      <c r="H251" s="100"/>
      <c r="I251" s="100"/>
      <c r="J251" s="100"/>
    </row>
    <row r="252" spans="1:10" x14ac:dyDescent="0.25">
      <c r="A252" s="108"/>
      <c r="B252" s="108"/>
      <c r="C252" s="108"/>
      <c r="D252" s="100"/>
      <c r="E252" s="100"/>
      <c r="F252" s="100"/>
      <c r="G252" s="100"/>
      <c r="H252" s="100"/>
      <c r="I252" s="100"/>
      <c r="J252" s="100"/>
    </row>
    <row r="253" spans="1:10" x14ac:dyDescent="0.25">
      <c r="A253" s="108"/>
      <c r="B253" s="108"/>
      <c r="C253" s="108"/>
      <c r="D253" s="100"/>
      <c r="E253" s="100"/>
      <c r="F253" s="100"/>
      <c r="G253" s="100"/>
      <c r="H253" s="100"/>
      <c r="I253" s="100"/>
      <c r="J253" s="100"/>
    </row>
    <row r="254" spans="1:10" x14ac:dyDescent="0.25">
      <c r="A254" s="108"/>
      <c r="B254" s="108"/>
      <c r="C254" s="108"/>
      <c r="D254" s="100"/>
      <c r="E254" s="100"/>
      <c r="F254" s="100"/>
      <c r="G254" s="100"/>
      <c r="H254" s="100"/>
      <c r="I254" s="100"/>
      <c r="J254" s="100"/>
    </row>
    <row r="255" spans="1:10" x14ac:dyDescent="0.25">
      <c r="A255" s="108"/>
      <c r="B255" s="108"/>
      <c r="C255" s="108"/>
      <c r="D255" s="100"/>
      <c r="E255" s="100"/>
      <c r="F255" s="100"/>
      <c r="G255" s="100"/>
      <c r="H255" s="100"/>
      <c r="I255" s="100"/>
      <c r="J255" s="100"/>
    </row>
    <row r="256" spans="1:10" x14ac:dyDescent="0.25">
      <c r="A256" s="108"/>
      <c r="B256" s="108"/>
      <c r="C256" s="108"/>
      <c r="D256" s="100"/>
      <c r="E256" s="100"/>
      <c r="F256" s="100"/>
      <c r="G256" s="100"/>
      <c r="H256" s="100"/>
      <c r="I256" s="100"/>
      <c r="J256" s="100"/>
    </row>
    <row r="257" spans="1:10" x14ac:dyDescent="0.25">
      <c r="A257" s="108"/>
      <c r="B257" s="108"/>
      <c r="C257" s="108"/>
      <c r="D257" s="100"/>
      <c r="E257" s="100"/>
      <c r="F257" s="100"/>
      <c r="G257" s="100"/>
      <c r="H257" s="100"/>
      <c r="I257" s="100"/>
      <c r="J257" s="100"/>
    </row>
    <row r="258" spans="1:10" x14ac:dyDescent="0.25">
      <c r="A258" s="108"/>
      <c r="B258" s="108"/>
      <c r="C258" s="108"/>
      <c r="D258" s="100"/>
      <c r="E258" s="100"/>
      <c r="F258" s="100"/>
      <c r="G258" s="100"/>
      <c r="H258" s="100"/>
      <c r="I258" s="100"/>
      <c r="J258" s="100"/>
    </row>
    <row r="259" spans="1:10" x14ac:dyDescent="0.25">
      <c r="A259" s="108"/>
      <c r="B259" s="108"/>
      <c r="C259" s="108"/>
      <c r="D259" s="100"/>
      <c r="E259" s="100"/>
      <c r="F259" s="100"/>
      <c r="G259" s="100"/>
      <c r="H259" s="100"/>
      <c r="I259" s="100"/>
      <c r="J259" s="100"/>
    </row>
    <row r="260" spans="1:10" x14ac:dyDescent="0.25">
      <c r="A260" s="108"/>
      <c r="B260" s="108"/>
      <c r="C260" s="108"/>
      <c r="D260" s="100"/>
      <c r="E260" s="100"/>
      <c r="F260" s="100"/>
      <c r="G260" s="100"/>
      <c r="H260" s="100"/>
      <c r="I260" s="100"/>
      <c r="J260" s="100"/>
    </row>
    <row r="261" spans="1:10" x14ac:dyDescent="0.25">
      <c r="A261" s="108"/>
      <c r="B261" s="108"/>
      <c r="C261" s="108"/>
      <c r="D261" s="100"/>
      <c r="E261" s="100"/>
      <c r="F261" s="100"/>
      <c r="G261" s="100"/>
      <c r="H261" s="100"/>
      <c r="I261" s="100"/>
      <c r="J261" s="100"/>
    </row>
    <row r="262" spans="1:10" x14ac:dyDescent="0.25">
      <c r="A262" s="108"/>
      <c r="B262" s="108"/>
      <c r="C262" s="108"/>
      <c r="D262" s="100"/>
      <c r="E262" s="100"/>
      <c r="F262" s="100"/>
      <c r="G262" s="100"/>
      <c r="H262" s="100"/>
      <c r="I262" s="100"/>
      <c r="J262" s="100"/>
    </row>
    <row r="263" spans="1:10" x14ac:dyDescent="0.25">
      <c r="A263" s="108"/>
      <c r="B263" s="108"/>
      <c r="C263" s="108"/>
      <c r="D263" s="100"/>
      <c r="E263" s="100"/>
      <c r="F263" s="100"/>
      <c r="G263" s="100"/>
      <c r="H263" s="100"/>
      <c r="I263" s="100"/>
      <c r="J263" s="100"/>
    </row>
    <row r="264" spans="1:10" x14ac:dyDescent="0.25">
      <c r="A264" s="108"/>
      <c r="B264" s="108"/>
      <c r="C264" s="108"/>
      <c r="D264" s="100"/>
      <c r="E264" s="100"/>
      <c r="F264" s="100"/>
      <c r="G264" s="100"/>
      <c r="H264" s="100"/>
      <c r="I264" s="100"/>
      <c r="J264" s="100"/>
    </row>
    <row r="265" spans="1:10" x14ac:dyDescent="0.25">
      <c r="A265" s="108"/>
      <c r="B265" s="108"/>
      <c r="C265" s="108"/>
      <c r="D265" s="100"/>
      <c r="E265" s="100"/>
      <c r="F265" s="100"/>
      <c r="G265" s="100"/>
      <c r="H265" s="100"/>
      <c r="I265" s="100"/>
      <c r="J265" s="100"/>
    </row>
    <row r="266" spans="1:10" x14ac:dyDescent="0.25">
      <c r="A266" s="108"/>
      <c r="B266" s="108"/>
      <c r="C266" s="108"/>
      <c r="D266" s="100"/>
      <c r="E266" s="100"/>
      <c r="F266" s="100"/>
      <c r="G266" s="100"/>
      <c r="H266" s="100"/>
      <c r="I266" s="100"/>
      <c r="J266" s="100"/>
    </row>
    <row r="267" spans="1:10" x14ac:dyDescent="0.25">
      <c r="A267" s="108"/>
      <c r="B267" s="108"/>
      <c r="C267" s="108"/>
      <c r="D267" s="100"/>
      <c r="E267" s="100"/>
      <c r="F267" s="100"/>
      <c r="G267" s="100"/>
      <c r="H267" s="100"/>
      <c r="I267" s="100"/>
      <c r="J267" s="100"/>
    </row>
    <row r="268" spans="1:10" x14ac:dyDescent="0.25">
      <c r="A268" s="108"/>
      <c r="B268" s="108"/>
      <c r="C268" s="108"/>
      <c r="D268" s="100"/>
      <c r="E268" s="100"/>
      <c r="F268" s="100"/>
      <c r="G268" s="100"/>
      <c r="H268" s="100"/>
      <c r="I268" s="100"/>
      <c r="J268" s="100"/>
    </row>
    <row r="269" spans="1:10" x14ac:dyDescent="0.25">
      <c r="A269" s="108"/>
      <c r="B269" s="108"/>
      <c r="C269" s="108"/>
      <c r="D269" s="100"/>
      <c r="E269" s="100"/>
      <c r="F269" s="100"/>
      <c r="G269" s="100"/>
      <c r="H269" s="100"/>
      <c r="I269" s="100"/>
      <c r="J269" s="100"/>
    </row>
    <row r="270" spans="1:10" x14ac:dyDescent="0.25">
      <c r="A270" s="108"/>
      <c r="B270" s="108"/>
      <c r="C270" s="108"/>
      <c r="D270" s="100"/>
      <c r="E270" s="100"/>
      <c r="F270" s="100"/>
      <c r="G270" s="100"/>
      <c r="H270" s="100"/>
      <c r="I270" s="100"/>
      <c r="J270" s="100"/>
    </row>
    <row r="271" spans="1:10" x14ac:dyDescent="0.25">
      <c r="A271" s="108"/>
      <c r="B271" s="108"/>
      <c r="C271" s="108"/>
      <c r="D271" s="100"/>
      <c r="E271" s="100"/>
      <c r="F271" s="100"/>
      <c r="G271" s="100"/>
      <c r="H271" s="100"/>
      <c r="I271" s="100"/>
      <c r="J271" s="100"/>
    </row>
    <row r="272" spans="1:10" x14ac:dyDescent="0.25">
      <c r="A272" s="108"/>
      <c r="B272" s="108"/>
      <c r="C272" s="108"/>
      <c r="D272" s="100"/>
      <c r="E272" s="100"/>
      <c r="F272" s="100"/>
      <c r="G272" s="100"/>
      <c r="H272" s="100"/>
      <c r="I272" s="100"/>
      <c r="J272" s="100"/>
    </row>
    <row r="273" spans="1:10" x14ac:dyDescent="0.25">
      <c r="A273" s="108"/>
      <c r="B273" s="108"/>
      <c r="C273" s="108"/>
      <c r="D273" s="100"/>
      <c r="E273" s="100"/>
      <c r="F273" s="100"/>
      <c r="G273" s="100"/>
      <c r="H273" s="100"/>
      <c r="I273" s="100"/>
      <c r="J273" s="100"/>
    </row>
    <row r="274" spans="1:10" x14ac:dyDescent="0.25">
      <c r="A274" s="108"/>
      <c r="B274" s="108"/>
      <c r="C274" s="108"/>
      <c r="D274" s="100"/>
      <c r="E274" s="100"/>
      <c r="F274" s="100"/>
      <c r="G274" s="100"/>
      <c r="H274" s="100"/>
      <c r="I274" s="100"/>
      <c r="J274" s="100"/>
    </row>
    <row r="275" spans="1:10" x14ac:dyDescent="0.25">
      <c r="A275" s="108"/>
      <c r="B275" s="108"/>
      <c r="C275" s="108"/>
      <c r="D275" s="100"/>
      <c r="E275" s="100"/>
      <c r="F275" s="100"/>
      <c r="G275" s="100"/>
      <c r="H275" s="100"/>
      <c r="I275" s="100"/>
      <c r="J275" s="100"/>
    </row>
    <row r="276" spans="1:10" x14ac:dyDescent="0.25">
      <c r="A276" s="108"/>
      <c r="B276" s="108"/>
      <c r="C276" s="108"/>
      <c r="D276" s="100"/>
      <c r="E276" s="100"/>
      <c r="F276" s="100"/>
      <c r="G276" s="100"/>
      <c r="H276" s="100"/>
      <c r="I276" s="100"/>
      <c r="J276" s="100"/>
    </row>
    <row r="277" spans="1:10" x14ac:dyDescent="0.25">
      <c r="A277" s="108"/>
      <c r="B277" s="108"/>
      <c r="C277" s="108"/>
      <c r="D277" s="100"/>
      <c r="E277" s="100"/>
      <c r="F277" s="100"/>
      <c r="G277" s="100"/>
      <c r="H277" s="100"/>
      <c r="I277" s="100"/>
      <c r="J277" s="100"/>
    </row>
    <row r="278" spans="1:10" x14ac:dyDescent="0.25">
      <c r="A278" s="108"/>
      <c r="B278" s="108"/>
      <c r="C278" s="108"/>
      <c r="D278" s="100"/>
      <c r="E278" s="100"/>
      <c r="F278" s="100"/>
      <c r="G278" s="100"/>
      <c r="H278" s="100"/>
      <c r="I278" s="100"/>
      <c r="J278" s="100"/>
    </row>
    <row r="279" spans="1:10" x14ac:dyDescent="0.25">
      <c r="A279" s="108"/>
      <c r="B279" s="108"/>
      <c r="C279" s="108"/>
      <c r="D279" s="100"/>
      <c r="E279" s="100"/>
      <c r="F279" s="100"/>
      <c r="G279" s="100"/>
      <c r="H279" s="100"/>
      <c r="I279" s="100"/>
      <c r="J279" s="100"/>
    </row>
    <row r="280" spans="1:10" x14ac:dyDescent="0.25">
      <c r="A280" s="108"/>
      <c r="B280" s="108"/>
      <c r="C280" s="108"/>
      <c r="D280" s="100"/>
      <c r="E280" s="100"/>
      <c r="F280" s="100"/>
      <c r="G280" s="100"/>
      <c r="H280" s="100"/>
      <c r="I280" s="100"/>
      <c r="J280" s="100"/>
    </row>
    <row r="281" spans="1:10" x14ac:dyDescent="0.25">
      <c r="A281" s="108"/>
      <c r="B281" s="108"/>
      <c r="C281" s="108"/>
      <c r="D281" s="100"/>
      <c r="E281" s="100"/>
      <c r="F281" s="100"/>
      <c r="G281" s="100"/>
      <c r="H281" s="100"/>
      <c r="I281" s="100"/>
      <c r="J281" s="100"/>
    </row>
    <row r="282" spans="1:10" x14ac:dyDescent="0.25">
      <c r="A282" s="108"/>
      <c r="B282" s="108"/>
      <c r="C282" s="108"/>
      <c r="D282" s="100"/>
      <c r="E282" s="100"/>
      <c r="F282" s="100"/>
      <c r="G282" s="100"/>
      <c r="H282" s="100"/>
      <c r="I282" s="100"/>
      <c r="J282" s="100"/>
    </row>
    <row r="283" spans="1:10" x14ac:dyDescent="0.25">
      <c r="A283" s="108"/>
      <c r="B283" s="108"/>
      <c r="C283" s="108"/>
      <c r="D283" s="100"/>
      <c r="E283" s="100"/>
      <c r="F283" s="100"/>
      <c r="G283" s="100"/>
      <c r="H283" s="100"/>
      <c r="I283" s="100"/>
      <c r="J283" s="100"/>
    </row>
    <row r="284" spans="1:10" x14ac:dyDescent="0.25">
      <c r="A284" s="108"/>
      <c r="B284" s="108"/>
      <c r="C284" s="108"/>
      <c r="D284" s="100"/>
      <c r="E284" s="100"/>
      <c r="F284" s="100"/>
      <c r="G284" s="100"/>
      <c r="H284" s="100"/>
      <c r="I284" s="100"/>
      <c r="J284" s="100"/>
    </row>
    <row r="285" spans="1:10" x14ac:dyDescent="0.25">
      <c r="A285" s="108"/>
      <c r="B285" s="108"/>
      <c r="C285" s="108"/>
      <c r="D285" s="100"/>
      <c r="E285" s="100"/>
      <c r="F285" s="100"/>
      <c r="G285" s="100"/>
      <c r="H285" s="100"/>
      <c r="I285" s="100"/>
      <c r="J285" s="100"/>
    </row>
    <row r="286" spans="1:10" x14ac:dyDescent="0.25">
      <c r="A286" s="108"/>
      <c r="B286" s="108"/>
      <c r="C286" s="108"/>
      <c r="D286" s="100"/>
      <c r="E286" s="100"/>
      <c r="F286" s="100"/>
      <c r="G286" s="100"/>
      <c r="H286" s="100"/>
      <c r="I286" s="100"/>
      <c r="J286" s="100"/>
    </row>
    <row r="287" spans="1:10" x14ac:dyDescent="0.25">
      <c r="A287" s="108"/>
      <c r="B287" s="108"/>
      <c r="C287" s="108"/>
      <c r="D287" s="100"/>
      <c r="E287" s="100"/>
      <c r="F287" s="100"/>
      <c r="G287" s="100"/>
      <c r="H287" s="100"/>
      <c r="I287" s="100"/>
      <c r="J287" s="100"/>
    </row>
    <row r="288" spans="1:10" x14ac:dyDescent="0.25">
      <c r="A288" s="108"/>
      <c r="B288" s="108"/>
      <c r="C288" s="108"/>
      <c r="D288" s="100"/>
      <c r="E288" s="100"/>
      <c r="F288" s="100"/>
      <c r="G288" s="100"/>
      <c r="H288" s="100"/>
      <c r="I288" s="100"/>
      <c r="J288" s="100"/>
    </row>
    <row r="289" spans="1:10" x14ac:dyDescent="0.25">
      <c r="A289" s="108"/>
      <c r="B289" s="108"/>
      <c r="C289" s="108"/>
      <c r="D289" s="100"/>
      <c r="E289" s="100"/>
      <c r="F289" s="100"/>
      <c r="G289" s="100"/>
      <c r="H289" s="100"/>
      <c r="I289" s="100"/>
      <c r="J289" s="100"/>
    </row>
    <row r="290" spans="1:10" x14ac:dyDescent="0.25">
      <c r="A290" s="108"/>
      <c r="B290" s="108"/>
      <c r="C290" s="108"/>
      <c r="D290" s="100"/>
      <c r="E290" s="100"/>
      <c r="F290" s="100"/>
      <c r="G290" s="100"/>
      <c r="H290" s="100"/>
      <c r="I290" s="100"/>
      <c r="J290" s="100"/>
    </row>
    <row r="291" spans="1:10" x14ac:dyDescent="0.25">
      <c r="A291" s="108"/>
      <c r="B291" s="108"/>
      <c r="C291" s="108"/>
      <c r="D291" s="100"/>
      <c r="E291" s="100"/>
      <c r="F291" s="100"/>
      <c r="G291" s="100"/>
      <c r="H291" s="100"/>
      <c r="I291" s="100"/>
      <c r="J291" s="100"/>
    </row>
    <row r="292" spans="1:10" x14ac:dyDescent="0.25">
      <c r="A292" s="108"/>
      <c r="B292" s="108"/>
      <c r="C292" s="108"/>
      <c r="D292" s="100"/>
      <c r="E292" s="100"/>
      <c r="F292" s="100"/>
      <c r="G292" s="100"/>
      <c r="H292" s="100"/>
      <c r="I292" s="100"/>
      <c r="J292" s="100"/>
    </row>
    <row r="293" spans="1:10" x14ac:dyDescent="0.25">
      <c r="A293" s="108"/>
      <c r="B293" s="108"/>
      <c r="C293" s="108"/>
      <c r="D293" s="100"/>
      <c r="E293" s="100"/>
      <c r="F293" s="100"/>
      <c r="G293" s="100"/>
      <c r="H293" s="100"/>
      <c r="I293" s="100"/>
      <c r="J293" s="100"/>
    </row>
    <row r="294" spans="1:10" x14ac:dyDescent="0.25">
      <c r="A294" s="108"/>
      <c r="B294" s="108"/>
      <c r="C294" s="108"/>
      <c r="D294" s="100"/>
      <c r="E294" s="100"/>
      <c r="F294" s="100"/>
      <c r="G294" s="100"/>
      <c r="H294" s="100"/>
      <c r="I294" s="100"/>
      <c r="J294" s="100"/>
    </row>
    <row r="295" spans="1:10" x14ac:dyDescent="0.25">
      <c r="A295" s="108"/>
      <c r="B295" s="108"/>
      <c r="C295" s="108"/>
      <c r="D295" s="100"/>
      <c r="E295" s="100"/>
      <c r="F295" s="100"/>
      <c r="G295" s="100"/>
      <c r="H295" s="100"/>
      <c r="I295" s="100"/>
      <c r="J295" s="100"/>
    </row>
    <row r="296" spans="1:10" x14ac:dyDescent="0.25">
      <c r="A296" s="108"/>
      <c r="B296" s="108"/>
      <c r="C296" s="108"/>
      <c r="D296" s="100"/>
      <c r="E296" s="100"/>
      <c r="F296" s="100"/>
      <c r="G296" s="100"/>
      <c r="H296" s="100"/>
      <c r="I296" s="100"/>
      <c r="J296" s="100"/>
    </row>
    <row r="297" spans="1:10" x14ac:dyDescent="0.25">
      <c r="A297" s="108"/>
      <c r="B297" s="108"/>
      <c r="C297" s="108"/>
      <c r="D297" s="100"/>
      <c r="E297" s="100"/>
      <c r="F297" s="100"/>
      <c r="G297" s="100"/>
      <c r="H297" s="100"/>
      <c r="I297" s="100"/>
      <c r="J297" s="100"/>
    </row>
    <row r="298" spans="1:10" x14ac:dyDescent="0.25">
      <c r="A298" s="108"/>
      <c r="B298" s="108"/>
      <c r="C298" s="108"/>
      <c r="D298" s="100"/>
      <c r="E298" s="100"/>
      <c r="F298" s="100"/>
      <c r="G298" s="100"/>
      <c r="H298" s="100"/>
      <c r="I298" s="100"/>
      <c r="J298" s="100"/>
    </row>
    <row r="299" spans="1:10" x14ac:dyDescent="0.25">
      <c r="A299" s="108"/>
      <c r="B299" s="108"/>
      <c r="C299" s="108"/>
      <c r="D299" s="100"/>
      <c r="E299" s="100"/>
      <c r="F299" s="100"/>
      <c r="G299" s="100"/>
      <c r="H299" s="100"/>
      <c r="I299" s="100"/>
      <c r="J299" s="100"/>
    </row>
    <row r="300" spans="1:10" x14ac:dyDescent="0.25">
      <c r="A300" s="108"/>
      <c r="B300" s="108"/>
      <c r="C300" s="108"/>
      <c r="D300" s="100"/>
      <c r="E300" s="100"/>
      <c r="F300" s="100"/>
      <c r="G300" s="100"/>
      <c r="H300" s="100"/>
      <c r="I300" s="100"/>
      <c r="J300" s="100"/>
    </row>
    <row r="301" spans="1:10" x14ac:dyDescent="0.25">
      <c r="A301" s="108"/>
      <c r="B301" s="108"/>
      <c r="C301" s="108"/>
      <c r="D301" s="100"/>
      <c r="E301" s="100"/>
      <c r="F301" s="100"/>
      <c r="G301" s="100"/>
      <c r="H301" s="100"/>
      <c r="I301" s="100"/>
      <c r="J301" s="100"/>
    </row>
    <row r="302" spans="1:10" x14ac:dyDescent="0.25">
      <c r="A302" s="108"/>
      <c r="B302" s="108"/>
      <c r="C302" s="108"/>
      <c r="D302" s="100"/>
      <c r="E302" s="100"/>
      <c r="F302" s="100"/>
      <c r="G302" s="100"/>
      <c r="H302" s="100"/>
      <c r="I302" s="100"/>
      <c r="J302" s="100"/>
    </row>
    <row r="303" spans="1:10" x14ac:dyDescent="0.25">
      <c r="A303" s="108"/>
      <c r="B303" s="108"/>
      <c r="C303" s="108"/>
      <c r="D303" s="100"/>
      <c r="E303" s="100"/>
      <c r="F303" s="100"/>
      <c r="G303" s="100"/>
      <c r="H303" s="100"/>
      <c r="I303" s="100"/>
      <c r="J303" s="100"/>
    </row>
    <row r="304" spans="1:10" x14ac:dyDescent="0.25">
      <c r="A304" s="108"/>
      <c r="B304" s="108"/>
      <c r="C304" s="108"/>
      <c r="D304" s="100"/>
      <c r="E304" s="100"/>
      <c r="F304" s="100"/>
      <c r="G304" s="100"/>
      <c r="H304" s="100"/>
      <c r="I304" s="100"/>
      <c r="J304" s="100"/>
    </row>
    <row r="305" spans="1:10" x14ac:dyDescent="0.25">
      <c r="A305" s="108"/>
      <c r="B305" s="108"/>
      <c r="C305" s="108"/>
      <c r="D305" s="100"/>
      <c r="E305" s="100"/>
      <c r="F305" s="100"/>
      <c r="G305" s="100"/>
      <c r="H305" s="100"/>
      <c r="I305" s="100"/>
      <c r="J305" s="100"/>
    </row>
    <row r="306" spans="1:10" x14ac:dyDescent="0.25">
      <c r="A306" s="108"/>
      <c r="B306" s="108"/>
      <c r="C306" s="108"/>
      <c r="D306" s="100"/>
      <c r="E306" s="100"/>
      <c r="F306" s="100"/>
      <c r="G306" s="100"/>
      <c r="H306" s="100"/>
      <c r="I306" s="100"/>
      <c r="J306" s="100"/>
    </row>
    <row r="307" spans="1:10" x14ac:dyDescent="0.25">
      <c r="A307" s="108"/>
      <c r="B307" s="108"/>
      <c r="C307" s="108"/>
      <c r="D307" s="100"/>
      <c r="E307" s="100"/>
      <c r="F307" s="100"/>
      <c r="G307" s="100"/>
      <c r="H307" s="100"/>
      <c r="I307" s="100"/>
      <c r="J307" s="100"/>
    </row>
    <row r="308" spans="1:10" x14ac:dyDescent="0.25">
      <c r="A308" s="108"/>
      <c r="B308" s="108"/>
      <c r="C308" s="108"/>
      <c r="D308" s="100"/>
      <c r="E308" s="100"/>
      <c r="F308" s="100"/>
      <c r="G308" s="100"/>
      <c r="H308" s="100"/>
      <c r="I308" s="100"/>
      <c r="J308" s="100"/>
    </row>
    <row r="309" spans="1:10" x14ac:dyDescent="0.25">
      <c r="A309" s="108"/>
      <c r="B309" s="108"/>
      <c r="C309" s="108"/>
      <c r="D309" s="100"/>
      <c r="E309" s="100"/>
      <c r="F309" s="100"/>
      <c r="G309" s="100"/>
      <c r="H309" s="100"/>
      <c r="I309" s="100"/>
      <c r="J309" s="100"/>
    </row>
  </sheetData>
  <sortState ref="A10:J49">
    <sortCondition ref="A10"/>
  </sortState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9" sqref="H9"/>
    </sheetView>
  </sheetViews>
  <sheetFormatPr defaultColWidth="8.85546875" defaultRowHeight="15" x14ac:dyDescent="0.25"/>
  <cols>
    <col min="1" max="1" width="2.7109375" customWidth="1"/>
    <col min="2" max="2" width="3.140625" customWidth="1"/>
    <col min="3" max="3" width="45.85546875" customWidth="1"/>
    <col min="4" max="5" width="12" customWidth="1"/>
  </cols>
  <sheetData>
    <row r="1" spans="1:5" ht="14.1" customHeight="1" x14ac:dyDescent="0.25">
      <c r="A1" s="170" t="s">
        <v>197</v>
      </c>
      <c r="B1" s="156"/>
      <c r="C1" s="156"/>
      <c r="D1" s="156"/>
      <c r="E1" s="156"/>
    </row>
    <row r="2" spans="1:5" ht="14.1" customHeight="1" x14ac:dyDescent="0.25">
      <c r="A2" s="170"/>
      <c r="B2" s="156"/>
      <c r="C2" s="156"/>
      <c r="D2" s="156"/>
      <c r="E2" s="156"/>
    </row>
    <row r="3" spans="1:5" x14ac:dyDescent="0.25">
      <c r="A3" s="157" t="s">
        <v>48</v>
      </c>
      <c r="B3" s="157"/>
      <c r="C3" s="157"/>
      <c r="D3" s="157"/>
      <c r="E3" s="157"/>
    </row>
    <row r="4" spans="1:5" x14ac:dyDescent="0.25">
      <c r="A4" s="123" t="s">
        <v>346</v>
      </c>
      <c r="B4" s="123"/>
      <c r="C4" s="123"/>
      <c r="D4" s="124"/>
      <c r="E4" s="124"/>
    </row>
    <row r="5" spans="1:5" x14ac:dyDescent="0.25">
      <c r="A5" s="124"/>
      <c r="B5" s="124"/>
      <c r="C5" s="125" t="s">
        <v>183</v>
      </c>
      <c r="D5" s="126" t="s">
        <v>185</v>
      </c>
      <c r="E5" s="126" t="s">
        <v>186</v>
      </c>
    </row>
    <row r="6" spans="1:5" x14ac:dyDescent="0.25">
      <c r="A6" s="203" t="s">
        <v>182</v>
      </c>
      <c r="B6" s="204"/>
      <c r="C6" s="204"/>
      <c r="D6" s="127"/>
      <c r="E6" s="128"/>
    </row>
    <row r="7" spans="1:5" x14ac:dyDescent="0.25">
      <c r="A7" s="124"/>
      <c r="B7" s="129">
        <v>1</v>
      </c>
      <c r="C7" s="124" t="s">
        <v>337</v>
      </c>
      <c r="D7" s="130">
        <v>227.24</v>
      </c>
      <c r="E7" s="131"/>
    </row>
    <row r="8" spans="1:5" x14ac:dyDescent="0.25">
      <c r="A8" s="124"/>
      <c r="B8" s="129">
        <v>2</v>
      </c>
      <c r="C8" s="124" t="s">
        <v>285</v>
      </c>
      <c r="D8" s="130">
        <v>7500</v>
      </c>
      <c r="E8" s="131"/>
    </row>
    <row r="9" spans="1:5" x14ac:dyDescent="0.25">
      <c r="A9" s="124"/>
      <c r="B9" s="129">
        <v>3</v>
      </c>
      <c r="C9" s="124" t="s">
        <v>286</v>
      </c>
      <c r="D9" s="130">
        <v>3180</v>
      </c>
      <c r="E9" s="131"/>
    </row>
    <row r="10" spans="1:5" x14ac:dyDescent="0.25">
      <c r="A10" s="124"/>
      <c r="B10" s="129">
        <v>4</v>
      </c>
      <c r="C10" s="124" t="s">
        <v>284</v>
      </c>
      <c r="D10" s="130">
        <v>2500</v>
      </c>
      <c r="E10" s="131"/>
    </row>
    <row r="11" spans="1:5" x14ac:dyDescent="0.25">
      <c r="A11" s="124"/>
      <c r="B11" s="132">
        <v>5</v>
      </c>
      <c r="C11" s="133" t="s">
        <v>287</v>
      </c>
      <c r="D11" s="130">
        <v>250</v>
      </c>
      <c r="E11" s="134"/>
    </row>
    <row r="12" spans="1:5" x14ac:dyDescent="0.25">
      <c r="A12" s="124"/>
      <c r="B12" s="124"/>
      <c r="C12" s="124"/>
      <c r="D12" s="124"/>
      <c r="E12" s="135"/>
    </row>
    <row r="13" spans="1:5" x14ac:dyDescent="0.25">
      <c r="A13" s="203" t="s">
        <v>184</v>
      </c>
      <c r="B13" s="204"/>
      <c r="C13" s="204"/>
      <c r="D13" s="136"/>
      <c r="E13" s="137"/>
    </row>
    <row r="14" spans="1:5" x14ac:dyDescent="0.25">
      <c r="A14" s="124"/>
      <c r="B14" s="129">
        <v>1</v>
      </c>
      <c r="C14" s="124" t="s">
        <v>338</v>
      </c>
      <c r="D14" s="138"/>
      <c r="E14" s="130">
        <v>7599.87</v>
      </c>
    </row>
    <row r="15" spans="1:5" x14ac:dyDescent="0.25">
      <c r="A15" s="124"/>
      <c r="B15" s="129">
        <v>2</v>
      </c>
      <c r="C15" s="124" t="s">
        <v>339</v>
      </c>
      <c r="D15" s="138"/>
      <c r="E15" s="130">
        <v>230.81</v>
      </c>
    </row>
    <row r="16" spans="1:5" x14ac:dyDescent="0.25">
      <c r="A16" s="124"/>
      <c r="B16" s="129">
        <v>3</v>
      </c>
      <c r="C16" s="124" t="s">
        <v>340</v>
      </c>
      <c r="D16" s="138"/>
      <c r="E16" s="130">
        <v>2968.95</v>
      </c>
    </row>
    <row r="17" spans="1:5" x14ac:dyDescent="0.25">
      <c r="A17" s="124"/>
      <c r="B17" s="129">
        <v>4</v>
      </c>
      <c r="C17" s="124" t="s">
        <v>341</v>
      </c>
      <c r="D17" s="138"/>
      <c r="E17" s="130">
        <v>330</v>
      </c>
    </row>
    <row r="18" spans="1:5" x14ac:dyDescent="0.25">
      <c r="A18" s="124"/>
      <c r="B18" s="129">
        <v>5</v>
      </c>
      <c r="C18" s="124" t="s">
        <v>342</v>
      </c>
      <c r="D18" s="138"/>
      <c r="E18" s="139">
        <v>377.17</v>
      </c>
    </row>
    <row r="19" spans="1:5" x14ac:dyDescent="0.25">
      <c r="A19" s="124"/>
      <c r="B19" s="129">
        <v>6</v>
      </c>
      <c r="C19" s="124" t="s">
        <v>343</v>
      </c>
      <c r="D19" s="138"/>
      <c r="E19" s="130">
        <v>355.07</v>
      </c>
    </row>
    <row r="20" spans="1:5" x14ac:dyDescent="0.25">
      <c r="A20" s="124"/>
      <c r="B20" s="129">
        <v>7</v>
      </c>
      <c r="C20" s="124" t="s">
        <v>344</v>
      </c>
      <c r="D20" s="138"/>
      <c r="E20" s="130">
        <v>1501.7</v>
      </c>
    </row>
    <row r="21" spans="1:5" x14ac:dyDescent="0.25">
      <c r="A21" s="124"/>
      <c r="B21" s="132">
        <v>8</v>
      </c>
      <c r="C21" s="133" t="s">
        <v>345</v>
      </c>
      <c r="D21" s="140"/>
      <c r="E21" s="130">
        <v>225</v>
      </c>
    </row>
    <row r="22" spans="1:5" x14ac:dyDescent="0.25">
      <c r="A22" s="124"/>
      <c r="B22" s="124"/>
      <c r="C22" s="124"/>
      <c r="D22" s="135"/>
      <c r="E22" s="135"/>
    </row>
    <row r="23" spans="1:5" x14ac:dyDescent="0.25">
      <c r="A23" s="203" t="s">
        <v>187</v>
      </c>
      <c r="B23" s="204"/>
      <c r="C23" s="205"/>
      <c r="D23" s="141">
        <v>13657.24</v>
      </c>
      <c r="E23" s="141">
        <v>13588.57</v>
      </c>
    </row>
    <row r="24" spans="1:5" x14ac:dyDescent="0.25">
      <c r="A24" s="203" t="s">
        <v>188</v>
      </c>
      <c r="B24" s="204"/>
      <c r="C24" s="205"/>
      <c r="D24" s="206">
        <v>68.67</v>
      </c>
      <c r="E24" s="207"/>
    </row>
  </sheetData>
  <mergeCells count="7">
    <mergeCell ref="A23:C23"/>
    <mergeCell ref="A24:C24"/>
    <mergeCell ref="D24:E24"/>
    <mergeCell ref="A1:E2"/>
    <mergeCell ref="A3:E3"/>
    <mergeCell ref="A6:C6"/>
    <mergeCell ref="A13:C13"/>
  </mergeCells>
  <pageMargins left="0.7" right="0.7" top="0.75" bottom="0.75" header="0.3" footer="0.3"/>
  <pageSetup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contact</vt:lpstr>
      <vt:lpstr>goals</vt:lpstr>
      <vt:lpstr>meetings</vt:lpstr>
      <vt:lpstr>statistical data</vt:lpstr>
      <vt:lpstr>membership list</vt:lpstr>
      <vt:lpstr>financial statement</vt:lpstr>
      <vt:lpstr>meetings!Print_Area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Jared Horvitz</cp:lastModifiedBy>
  <cp:lastPrinted>2015-01-26T14:46:11Z</cp:lastPrinted>
  <dcterms:created xsi:type="dcterms:W3CDTF">2013-04-08T20:36:39Z</dcterms:created>
  <dcterms:modified xsi:type="dcterms:W3CDTF">2015-01-26T14:53:31Z</dcterms:modified>
</cp:coreProperties>
</file>